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firstSheet="1" activeTab="7"/>
  </bookViews>
  <sheets>
    <sheet name="Прил1 ист" sheetId="1" r:id="rId1"/>
    <sheet name="Прил2 ист" sheetId="14" r:id="rId2"/>
    <sheet name="Прил3 доходы" sheetId="3" r:id="rId3"/>
    <sheet name="Прил4 доходы" sheetId="15" r:id="rId4"/>
    <sheet name="Прил5 Безвозм " sheetId="5" r:id="rId5"/>
    <sheet name="Прил6 Безвозм" sheetId="16" r:id="rId6"/>
    <sheet name="Прил7 ГАДБ" sheetId="17" r:id="rId7"/>
    <sheet name=" Прил8ГАД источ" sheetId="18" r:id="rId8"/>
  </sheets>
  <definedNames>
    <definedName name="_xlnm.Print_Titles" localSheetId="2">'Прил3 доходы'!$17:$17</definedName>
    <definedName name="_xlnm.Print_Titles" localSheetId="3">'Прил4 доходы'!$17:$18</definedName>
    <definedName name="_xlnm.Print_Titles" localSheetId="4">'Прил5 Безвозм '!$15:$16</definedName>
    <definedName name="_xlnm.Print_Titles" localSheetId="5">'Прил6 Безвозм'!$15:$17</definedName>
    <definedName name="_xlnm.Print_Titles" localSheetId="6">'Прил7 ГАДБ'!$14:$19</definedName>
    <definedName name="_xlnm.Print_Area" localSheetId="2">'Прил3 доходы'!$A$1:$C$79</definedName>
    <definedName name="_xlnm.Print_Area" localSheetId="3">'Прил4 доходы'!$A$1:$D$80</definedName>
    <definedName name="_xlnm.Print_Area" localSheetId="6">'Прил7 ГАДБ'!$A$1:$C$45</definedName>
  </definedNames>
  <calcPr calcId="114210" fullCalcOnLoad="1"/>
</workbook>
</file>

<file path=xl/calcChain.xml><?xml version="1.0" encoding="utf-8"?>
<calcChain xmlns="http://schemas.openxmlformats.org/spreadsheetml/2006/main">
  <c r="D22" i="16"/>
  <c r="D21"/>
  <c r="C22"/>
  <c r="C21"/>
  <c r="C76" i="15"/>
  <c r="C21" i="5"/>
  <c r="C20"/>
  <c r="C75" i="3"/>
  <c r="D76" i="15"/>
  <c r="D32"/>
  <c r="D30"/>
  <c r="D28"/>
  <c r="C32"/>
  <c r="C30"/>
  <c r="C22"/>
  <c r="D54" i="16"/>
  <c r="C54"/>
  <c r="D53"/>
  <c r="D52"/>
  <c r="C53"/>
  <c r="C52"/>
  <c r="D49"/>
  <c r="C49"/>
  <c r="C48"/>
  <c r="C45"/>
  <c r="D48"/>
  <c r="D46"/>
  <c r="C46"/>
  <c r="D45"/>
  <c r="D43"/>
  <c r="C43"/>
  <c r="D41"/>
  <c r="D40"/>
  <c r="D78" i="15"/>
  <c r="C41" i="16"/>
  <c r="C40"/>
  <c r="C78" i="15"/>
  <c r="D30" i="16"/>
  <c r="D29"/>
  <c r="C30"/>
  <c r="C29"/>
  <c r="D27"/>
  <c r="C27"/>
  <c r="D25"/>
  <c r="C25"/>
  <c r="D72" i="15"/>
  <c r="D71"/>
  <c r="D70"/>
  <c r="C72"/>
  <c r="C71"/>
  <c r="C70"/>
  <c r="D68"/>
  <c r="D67"/>
  <c r="C68"/>
  <c r="C67"/>
  <c r="D65"/>
  <c r="D64"/>
  <c r="D63"/>
  <c r="C65"/>
  <c r="C64"/>
  <c r="D61"/>
  <c r="C61"/>
  <c r="D60"/>
  <c r="C60"/>
  <c r="D57"/>
  <c r="D56"/>
  <c r="D55"/>
  <c r="C57"/>
  <c r="C56"/>
  <c r="C55"/>
  <c r="C54"/>
  <c r="D52"/>
  <c r="D51"/>
  <c r="D50"/>
  <c r="C52"/>
  <c r="C51"/>
  <c r="C50"/>
  <c r="D48"/>
  <c r="D47"/>
  <c r="C48"/>
  <c r="C47"/>
  <c r="D45"/>
  <c r="C45"/>
  <c r="D43"/>
  <c r="D42"/>
  <c r="C43"/>
  <c r="C42"/>
  <c r="D40"/>
  <c r="C40"/>
  <c r="D37"/>
  <c r="D36"/>
  <c r="C37"/>
  <c r="C36"/>
  <c r="D34"/>
  <c r="D27"/>
  <c r="D26"/>
  <c r="C34"/>
  <c r="C28"/>
  <c r="D22"/>
  <c r="D21"/>
  <c r="C21"/>
  <c r="D28" i="14"/>
  <c r="C28"/>
  <c r="C31" i="5"/>
  <c r="C63" i="15"/>
  <c r="D79"/>
  <c r="C79"/>
  <c r="C27"/>
  <c r="C26"/>
  <c r="C24" i="16"/>
  <c r="C77" i="15"/>
  <c r="D24" i="16"/>
  <c r="D20"/>
  <c r="D39" i="15"/>
  <c r="D54"/>
  <c r="C39"/>
  <c r="C20"/>
  <c r="C26" i="5"/>
  <c r="C75" i="15"/>
  <c r="C74"/>
  <c r="C20" i="16"/>
  <c r="C19"/>
  <c r="C80" i="15"/>
  <c r="D19" i="16"/>
  <c r="D77" i="15"/>
  <c r="D20"/>
  <c r="C27" i="14"/>
  <c r="C26"/>
  <c r="C25"/>
  <c r="C24"/>
  <c r="D75" i="15"/>
  <c r="D74"/>
  <c r="D80"/>
  <c r="D27" i="14"/>
  <c r="D26"/>
  <c r="D25"/>
  <c r="D24"/>
  <c r="C29" i="3"/>
  <c r="C28" i="5"/>
  <c r="C45"/>
  <c r="C71" i="3"/>
  <c r="C70"/>
  <c r="C69"/>
  <c r="C33"/>
  <c r="C31"/>
  <c r="C27"/>
  <c r="C50" i="5"/>
  <c r="C49"/>
  <c r="C48"/>
  <c r="C44"/>
  <c r="C42"/>
  <c r="C39"/>
  <c r="C37"/>
  <c r="C30"/>
  <c r="C24"/>
  <c r="C23"/>
  <c r="C76" i="3"/>
  <c r="C36" i="5"/>
  <c r="C77" i="3"/>
  <c r="C41" i="5"/>
  <c r="C78" i="3"/>
  <c r="C74"/>
  <c r="C73"/>
  <c r="C19" i="5"/>
  <c r="C18"/>
  <c r="C67" i="3"/>
  <c r="C66"/>
  <c r="C64"/>
  <c r="C63"/>
  <c r="C60"/>
  <c r="C59"/>
  <c r="C56"/>
  <c r="C55"/>
  <c r="C54"/>
  <c r="C51"/>
  <c r="C50"/>
  <c r="C49"/>
  <c r="C47"/>
  <c r="C46"/>
  <c r="C44"/>
  <c r="C42"/>
  <c r="C39"/>
  <c r="C36"/>
  <c r="C35"/>
  <c r="C26"/>
  <c r="C21"/>
  <c r="C20"/>
  <c r="C25"/>
  <c r="C62"/>
  <c r="C41"/>
  <c r="C38"/>
  <c r="C53"/>
  <c r="C19"/>
  <c r="C79"/>
  <c r="C28" i="1"/>
  <c r="C29"/>
  <c r="C27"/>
  <c r="C26"/>
  <c r="C25"/>
</calcChain>
</file>

<file path=xl/sharedStrings.xml><?xml version="1.0" encoding="utf-8"?>
<sst xmlns="http://schemas.openxmlformats.org/spreadsheetml/2006/main" count="586" uniqueCount="298">
  <si>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</si>
  <si>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</si>
  <si>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</si>
  <si>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</si>
  <si>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</si>
  <si>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</si>
  <si>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</si>
  <si>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</si>
  <si>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</si>
  <si>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</si>
  <si>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</si>
  <si>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</si>
  <si>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</si>
  <si>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</si>
  <si>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</si>
  <si>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</si>
  <si>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</si>
  <si>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</si>
  <si>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</si>
  <si>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</si>
  <si>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</si>
  <si>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</si>
  <si>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</si>
  <si>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</si>
  <si>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</si>
  <si>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</si>
  <si>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</si>
  <si>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Код бюджетной классификации</t>
  </si>
  <si>
    <t>Источник доходов</t>
  </si>
  <si>
    <t>Сумма                  (тысяч рублей)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</si>
  <si>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</si>
  <si>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</si>
  <si>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</si>
  <si>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</si>
  <si>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</si>
  <si>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</si>
  <si>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</si>
  <si>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</si>
  <si>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</si>
  <si>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</si>
  <si>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</si>
  <si>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</si>
  <si>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</si>
  <si>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</si>
  <si>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</si>
  <si>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</si>
  <si>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</si>
  <si>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</si>
  <si>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</si>
  <si>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</si>
  <si>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</si>
  <si>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</si>
  <si>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</si>
  <si>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</si>
  <si>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</si>
  <si>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</si>
  <si>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</si>
  <si>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</si>
  <si>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</si>
  <si>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</si>
  <si>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</si>
  <si>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</si>
  <si>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</si>
  <si>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</si>
  <si>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</si>
  <si>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</si>
  <si>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</si>
  <si>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</si>
  <si>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</si>
  <si>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</si>
  <si>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</si>
  <si>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</si>
  <si>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</si>
  <si>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</si>
  <si>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</si>
  <si>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</si>
  <si>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</si>
  <si>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</si>
  <si>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</si>
  <si>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</si>
  <si>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</si>
  <si>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</si>
  <si>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</si>
  <si>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000 1 09 04000 00 0000 110</t>
  </si>
  <si>
    <t>000 1 09 04050 00 0000 110</t>
  </si>
  <si>
    <t>Земельный налог (по обязательствам, возникшим до 1 января 2006 года)</t>
  </si>
  <si>
    <t>000 1 09 04053 10 0000 110</t>
  </si>
  <si>
    <t>Земельный налог (по обязательствам, возникшим до 1 января 2006 года), мобилизуемый на территориях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</si>
  <si>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</si>
  <si>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</si>
  <si>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</si>
  <si>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</si>
  <si>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</si>
  <si>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</si>
  <si>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</si>
  <si>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</si>
  <si>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</si>
  <si>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</si>
  <si>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</si>
  <si>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</si>
  <si>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</si>
  <si>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</si>
  <si>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</si>
  <si>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</si>
  <si>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</si>
  <si>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</si>
  <si>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</si>
  <si>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</si>
  <si>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000 1 13 01000 00 0000 130</t>
  </si>
  <si>
    <t xml:space="preserve">Доходы от оказания платных услуг (работ) </t>
  </si>
  <si>
    <t>000 1 13 01990 00 0000 130</t>
  </si>
  <si>
    <t>Прочие доходы от оказания платных услуг (работ)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</si>
  <si>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</si>
  <si>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</si>
  <si>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000 1 13 02000 00 0000 130</t>
  </si>
  <si>
    <t>Доходы от  компенсации затрат государства</t>
  </si>
  <si>
    <t>000 1 13 02990 00 0000 130</t>
  </si>
  <si>
    <t>Прочие доходы от компенсации затрат государства</t>
  </si>
  <si>
    <t>000 1 13 02995 10 0000 130</t>
  </si>
  <si>
    <t xml:space="preserve">Прочие доходы  от компенсации затрат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</si>
  <si>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</si>
  <si>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</si>
  <si>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</si>
  <si>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</si>
  <si>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000 2 02 20000 00 0000 150</t>
  </si>
  <si>
    <t>Субсидии бюджетам бюджетной системы Российской Федерации (межбюджетные субсидии)</t>
  </si>
  <si>
    <t>000 2 02 20216 00 0000 150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</si>
  <si>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</si>
  <si>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</si>
  <si>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</si>
  <si>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000 2 02 29999 00 0000 150</t>
  </si>
  <si>
    <t>Прочие субсидии</t>
  </si>
  <si>
    <t>000 2 02 29999 10 0000 150</t>
  </si>
  <si>
    <t>Прочие субсидии бюджетам сельских поселений</t>
  </si>
  <si>
    <t>000 2 02 30000 00 0000 150</t>
  </si>
  <si>
    <t>Субвенции бюджетам бюджетной системы Российской Федерации</t>
  </si>
  <si>
    <t>000 2 02 30024 00 0000 150</t>
  </si>
  <si>
    <t>Субвенции местным бюджетам на выполнение передаваемых полномочий субъектов Российской Федерации</t>
  </si>
  <si>
    <t>000 2 02 30024 10 0000 150</t>
  </si>
  <si>
    <t>Субвенции бюджетам сельских поселений на выполнение передаваемых полномочий субъектов Российской Федерации</t>
  </si>
  <si>
    <t>000 2 02 35118 00 0000 150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</si>
  <si>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</si>
  <si>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</si>
  <si>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</si>
  <si>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</si>
  <si>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</si>
  <si>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000 2 02 45160 00 0000 150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</si>
  <si>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</si>
  <si>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</si>
  <si>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</si>
  <si>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000 2 02 49999 00 0000 150</t>
  </si>
  <si>
    <t>Прочие межбюджетные трансферты, передаваемые бюджетам</t>
  </si>
  <si>
    <t>000 2 02 49999 10 0000 150</t>
  </si>
  <si>
    <t>Прочие межбюджетные трансферты, передаваемые бюджетам сельских поселений</t>
  </si>
  <si>
    <t>000 2 18 00000 00 0000 000</t>
  </si>
  <si>
    <t>000 2 18 00000 00 0000 150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</si>
  <si>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</si>
  <si>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ВСЕГО: доходов</t>
  </si>
  <si>
    <t xml:space="preserve">Код бюджетной </t>
  </si>
  <si>
    <t xml:space="preserve">Сумма </t>
  </si>
  <si>
    <t>классификации</t>
  </si>
  <si>
    <t>(тысяч рублей)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</si>
  <si>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</si>
  <si>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000 2 02 49999 10 0102 150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</si>
  <si>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</si>
  <si>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000 2 02 49999 10 0105 150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</si>
  <si>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</si>
  <si>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Прочие субсидии бюджетам сельских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</si>
  <si>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</si>
  <si>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</si>
  <si>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</si>
  <si>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</si>
  <si>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000 2 18 60010 10 0000 150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</si>
  <si>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</si>
  <si>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</si>
  <si>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</si>
  <si>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</si>
  <si>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</si>
  <si>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</si>
  <si>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</si>
  <si>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000 2 02 29999 10 0000 150</t>
  </si>
  <si>
    <t>000 2 02 20302 10 0000 150</t>
  </si>
  <si>
    <t>000 2 02 20302 00 0000 150</t>
  </si>
  <si>
    <t xml:space="preserve">000 1 14 06025 10 0000 430
</t>
  </si>
  <si>
    <t>000 1 14 06020 00 0000 430</t>
  </si>
  <si>
    <t>Доходы от продажи земельных  участков,  государственная собственность на  которые  разграничена  (за  исключением земельных участков бюджетных  и автономных учреждений)</t>
  </si>
  <si>
    <t xml:space="preserve"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 </t>
  </si>
  <si>
    <t>000 1 14 06000 00 0000 430</t>
  </si>
  <si>
    <t xml:space="preserve">Доходы от продажи земельных участков, находящихся в государственной и  муниципальной собственности </t>
  </si>
  <si>
    <t>Доходы от продажи материальных и нематериальных активов</t>
  </si>
  <si>
    <t>000 1 14 00000 00 0000 000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</si>
  <si>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</si>
  <si>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</si>
  <si>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</si>
  <si>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000 2 02 20299 10 0000 150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</si>
  <si>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</si>
  <si>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</si>
  <si>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сельских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</si>
  <si>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Прочие субсидии бюджетам сельских поселений на реализацию мероприятий по обеспечению устойчивого функционирования объектов теплоснабжения на территории Ленинградской области</t>
  </si>
  <si>
    <t>внутреннего финансирования дефицита бюджета муниципального</t>
  </si>
  <si>
    <t xml:space="preserve">образования Кусинское сельское поселение  Киришского муниципального района </t>
  </si>
  <si>
    <t xml:space="preserve">Код </t>
  </si>
  <si>
    <t>Сумма                       (тысяч рублей)</t>
  </si>
  <si>
    <t>2022 год</t>
  </si>
  <si>
    <t xml:space="preserve"> Субсидии бюджетам  муниципальных  образований    на    обеспечение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</si>
  <si>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 Субсидии    бюджетам    сельских поселений     на     обеспечение  мероприятий    по    переселению  граждан из аварийного  жилищного  фонда, в том  числе  переселению  граждан из аварийного жилищного  фонда  с  учетом необходимости  развития малоэтажного  жилищного строительства, за  счет  средств бюджетов
</t>
  </si>
  <si>
    <t xml:space="preserve">Код бюджетной классификации 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</si>
  <si>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</si>
  <si>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</si>
  <si>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Субсидии на реализацию мероприятий по обеспечению устойчивого функционирования объектов теплоснабжения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</si>
  <si>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</si>
  <si>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>Прочие субсидии бюджетам городских поселений 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</si>
  <si>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Субсидии на подготовку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</si>
  <si>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>Обеспечение устойчивого сокращения непригодного для проживания жилого фонда</t>
  </si>
  <si>
    <t>ПЕРЕЧЕНЬ И КОДЫ</t>
  </si>
  <si>
    <t xml:space="preserve">главных администраторов доходов бюджета </t>
  </si>
  <si>
    <t>Киришского муниципального района Ленинградской   области</t>
  </si>
  <si>
    <t>Наименование главного администратора доходов бюджета муниципального образования Кусинское сельское поселение Киришского муниципального района Ленинградской области</t>
  </si>
  <si>
    <t>Российской Федерации</t>
  </si>
  <si>
    <t>главного администратора доходов</t>
  </si>
  <si>
    <t>доходов бюджета муниципального образования Кусинское сельское поселение Киришского муниципального района Ленинградской области</t>
  </si>
  <si>
    <t>Администрация муниципального образования Кусинское сельское  поселение Киришского муниципального района Ленинградской области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</si>
  <si>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</si>
  <si>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</si>
  <si>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</si>
  <si>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</si>
  <si>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1 11 05075 10 0001 120</t>
  </si>
  <si>
    <t xml:space="preserve"> 1 11 05075 10 0002 120</t>
  </si>
  <si>
    <t xml:space="preserve"> 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</si>
  <si>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</si>
  <si>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1 11 09045 10 0000 120</t>
  </si>
  <si>
    <t>Прочие поступления от использования имущества, находящегося в 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</t>
  </si>
  <si>
    <t>1 13 02995 10 0000 130</t>
  </si>
  <si>
    <t>Прочие доходы от компенсации затрат бюджетов сельских поселений</t>
  </si>
  <si>
    <t>1 14 02053 10 0000 410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</si>
  <si>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</si>
  <si>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</si>
  <si>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 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</si>
  <si>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</si>
  <si>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</si>
  <si>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</si>
  <si>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</si>
  <si>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        1 16 10123 01 0001 140</t>
  </si>
  <si>
    <t>1 17 01050 10 0000 180</t>
  </si>
  <si>
    <t>Невыясненные поступления, зачисляемые в бюджеты сельских поселений</t>
  </si>
  <si>
    <t>1 17 05050 10 0000 180</t>
  </si>
  <si>
    <t>Прочие неналоговые доходы бюджетов сельских поселений</t>
  </si>
  <si>
    <t>2 02 20216 10 0000 150</t>
  </si>
  <si>
    <t>2 02 20302 10 0000 150</t>
  </si>
  <si>
    <t>2 02 29999 10 0000 150</t>
  </si>
  <si>
    <t>2 02 30024 10 0000 150</t>
  </si>
  <si>
    <t>2 02 35118 10 0000 150</t>
  </si>
  <si>
    <t>2 02 45160 10 0000 150</t>
  </si>
  <si>
    <t>2 02 49999 10 0102 150</t>
  </si>
  <si>
    <t>2 02 49999 10 0105 150</t>
  </si>
  <si>
    <t>2 18 60010 10 0000 150</t>
  </si>
  <si>
    <t>2 19 60010 10 0000 150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</si>
  <si>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</si>
  <si>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ПЕРЕЧЕНЬ</t>
  </si>
  <si>
    <t>главных администраторов</t>
  </si>
  <si>
    <t>источников внутреннего финансирования дефицита бюджета</t>
  </si>
  <si>
    <t>муниципального образования Кусинское сельское поселение</t>
  </si>
  <si>
    <t>Наименование главного администратора  и источников внутреннего финансирования дефицита бюджета  муниципального образования Кусинское сельское поселение  Киришского муниципального района Ленинградской области</t>
  </si>
  <si>
    <t>главного администратора</t>
  </si>
  <si>
    <t>источников внутреннего финансирования дефицита бюджета муниципального образования Кусинское сельское поселение  Киришского муниципального района Ленинградской области</t>
  </si>
  <si>
    <t>Администрация муниципального образования Кусинское сельское поселение Киришского муниципального района Ленинградской области</t>
  </si>
  <si>
    <t>01 05 02 01 10 0000 510</t>
  </si>
  <si>
    <t>Увеличение прочих остатков денежных средств бюджетов  сельских поселений</t>
  </si>
  <si>
    <t>01 05 02 01 10 0000 610</t>
  </si>
  <si>
    <t>Уменьшение прочих остатков денежных средств бюджетов  сельских поселений</t>
  </si>
  <si>
    <t>Ленинградской области на плановый период 2022-2023 годов</t>
  </si>
  <si>
    <t>Ленинградской области на 2021 год</t>
  </si>
  <si>
    <t>на 2021 год</t>
  </si>
  <si>
    <t>на плановый период 2022-2023 годов</t>
  </si>
  <si>
    <t>2023 год</t>
  </si>
  <si>
    <t>на  2021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</si>
  <si>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</si>
  <si>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</si>
  <si>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</si>
  <si>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</si>
  <si>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000 2 02 10000 00 0000 150</t>
  </si>
  <si>
    <t>Дотации бюджетам бюджетной системы Российской Федерации</t>
  </si>
  <si>
    <t>000 2 02 16001 00 0000 150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</si>
  <si>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</si>
  <si>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</si>
  <si>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</si>
  <si>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2 02 16001 10 0000 150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</si>
  <si>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</si>
  <si>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от 09.11.2020 № 16/98</t>
  </si>
  <si>
    <t>от 09.12.2020 № 16/98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</si>
  <si>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</si>
  <si>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</si>
  <si>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</si>
  <si>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</si>
  <si>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</si>
  <si>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</si>
  <si>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 xml:space="preserve">                                                                                               Приложение № 7</t>
  </si>
  <si>
    <t>Приложение № 8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</si>
</sst>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3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0">
    <xf numFmtId="0" fontId="0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5" fillId="0" borderId="0"/>
    <xf numFmtId="0" fontId="6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6" fillId="0" borderId="0"/>
    <xf numFmtId="0" fontId="16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2" fillId="0" borderId="0" xfId="0" applyNumberFormat="1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0" applyFon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1" xfId="1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10" fillId="0" borderId="0" xfId="0" applyFont="1" applyBorder="1"/>
    <xf numFmtId="4" fontId="10" fillId="0" borderId="0" xfId="0" applyNumberFormat="1" applyFont="1" applyBorder="1"/>
    <xf numFmtId="2" fontId="10" fillId="0" borderId="0" xfId="0" applyNumberFormat="1" applyFont="1" applyBorder="1"/>
    <xf numFmtId="0" fontId="11" fillId="0" borderId="0" xfId="0" applyFont="1" applyBorder="1"/>
    <xf numFmtId="4" fontId="12" fillId="0" borderId="0" xfId="0" applyNumberFormat="1" applyFont="1" applyBorder="1" applyAlignment="1">
      <alignment horizontal="center" wrapText="1"/>
    </xf>
    <xf numFmtId="0" fontId="13" fillId="0" borderId="0" xfId="0" applyFont="1" applyBorder="1"/>
    <xf numFmtId="4" fontId="11" fillId="0" borderId="0" xfId="0" applyNumberFormat="1" applyFont="1" applyBorder="1"/>
    <xf numFmtId="4" fontId="13" fillId="0" borderId="0" xfId="0" applyNumberFormat="1" applyFont="1" applyBorder="1"/>
    <xf numFmtId="0" fontId="0" fillId="0" borderId="0" xfId="0" applyFont="1"/>
    <xf numFmtId="0" fontId="1" fillId="0" borderId="0" xfId="19" applyFont="1"/>
    <xf numFmtId="0" fontId="5" fillId="0" borderId="0" xfId="19"/>
    <xf numFmtId="0" fontId="1" fillId="0" borderId="0" xfId="19" applyFont="1" applyAlignment="1">
      <alignment horizontal="center"/>
    </xf>
    <xf numFmtId="0" fontId="3" fillId="0" borderId="2" xfId="19" applyFont="1" applyBorder="1" applyAlignment="1">
      <alignment horizontal="center" vertical="top"/>
    </xf>
    <xf numFmtId="0" fontId="3" fillId="0" borderId="2" xfId="19" applyFont="1" applyBorder="1" applyAlignment="1">
      <alignment horizontal="center" vertical="center"/>
    </xf>
    <xf numFmtId="0" fontId="3" fillId="0" borderId="3" xfId="19" applyFont="1" applyBorder="1" applyAlignment="1">
      <alignment horizontal="center" vertical="top"/>
    </xf>
    <xf numFmtId="0" fontId="3" fillId="0" borderId="3" xfId="19" applyFont="1" applyBorder="1" applyAlignment="1">
      <alignment horizontal="center" vertical="center"/>
    </xf>
    <xf numFmtId="0" fontId="1" fillId="0" borderId="1" xfId="19" applyFont="1" applyBorder="1" applyAlignment="1">
      <alignment horizontal="center" vertical="top"/>
    </xf>
    <xf numFmtId="0" fontId="3" fillId="0" borderId="1" xfId="19" applyFont="1" applyBorder="1"/>
    <xf numFmtId="0" fontId="3" fillId="0" borderId="1" xfId="19" applyFont="1" applyBorder="1" applyAlignment="1">
      <alignment wrapText="1"/>
    </xf>
    <xf numFmtId="0" fontId="3" fillId="0" borderId="1" xfId="19" applyFont="1" applyBorder="1" applyAlignment="1">
      <alignment horizontal="justify" wrapText="1"/>
    </xf>
    <xf numFmtId="0" fontId="3" fillId="0" borderId="4" xfId="1" applyFont="1" applyBorder="1" applyAlignment="1">
      <alignment horizontal="justify"/>
    </xf>
    <xf numFmtId="2" fontId="5" fillId="0" borderId="0" xfId="19" applyNumberFormat="1"/>
    <xf numFmtId="0" fontId="3" fillId="0" borderId="1" xfId="19" applyFont="1" applyBorder="1" applyAlignment="1">
      <alignment horizontal="justify"/>
    </xf>
    <xf numFmtId="0" fontId="1" fillId="0" borderId="1" xfId="1" applyFont="1" applyFill="1" applyBorder="1" applyAlignment="1">
      <alignment horizontal="justify" wrapText="1"/>
    </xf>
    <xf numFmtId="0" fontId="1" fillId="0" borderId="1" xfId="19" applyFont="1" applyBorder="1"/>
    <xf numFmtId="0" fontId="1" fillId="0" borderId="1" xfId="19" applyFont="1" applyFill="1" applyBorder="1" applyAlignment="1">
      <alignment horizontal="justify"/>
    </xf>
    <xf numFmtId="0" fontId="1" fillId="0" borderId="1" xfId="19" applyFont="1" applyBorder="1" applyAlignment="1">
      <alignment horizontal="justify" wrapText="1"/>
    </xf>
    <xf numFmtId="0" fontId="0" fillId="0" borderId="0" xfId="0" applyAlignment="1"/>
    <xf numFmtId="0" fontId="1" fillId="0" borderId="0" xfId="19" applyFont="1" applyAlignment="1">
      <alignment horizontal="right"/>
    </xf>
    <xf numFmtId="0" fontId="1" fillId="2" borderId="1" xfId="19" applyFont="1" applyFill="1" applyBorder="1" applyAlignment="1">
      <alignment horizontal="justify"/>
    </xf>
    <xf numFmtId="0" fontId="3" fillId="0" borderId="1" xfId="0" applyFont="1" applyBorder="1" applyAlignment="1">
      <alignment horizontal="left"/>
    </xf>
    <xf numFmtId="0" fontId="14" fillId="0" borderId="0" xfId="0" applyFont="1"/>
    <xf numFmtId="2" fontId="14" fillId="0" borderId="0" xfId="0" applyNumberFormat="1" applyFont="1"/>
    <xf numFmtId="0" fontId="1" fillId="0" borderId="0" xfId="1" applyFont="1" applyAlignment="1">
      <alignment horizontal="right"/>
    </xf>
    <xf numFmtId="2" fontId="9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9" fillId="2" borderId="1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justify" wrapText="1"/>
    </xf>
    <xf numFmtId="0" fontId="9" fillId="0" borderId="1" xfId="1" applyFont="1" applyBorder="1"/>
    <xf numFmtId="0" fontId="9" fillId="0" borderId="1" xfId="1" applyFont="1" applyBorder="1" applyAlignment="1">
      <alignment wrapText="1"/>
    </xf>
    <xf numFmtId="0" fontId="7" fillId="0" borderId="1" xfId="1" applyFont="1" applyBorder="1"/>
    <xf numFmtId="0" fontId="7" fillId="0" borderId="1" xfId="1" applyFont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1" xfId="0" applyFont="1" applyBorder="1" applyAlignment="1">
      <alignment horizontal="justify"/>
    </xf>
    <xf numFmtId="0" fontId="7" fillId="0" borderId="1" xfId="0" applyFont="1" applyBorder="1"/>
    <xf numFmtId="0" fontId="7" fillId="0" borderId="1" xfId="0" applyFont="1" applyBorder="1" applyAlignment="1">
      <alignment horizontal="justify"/>
    </xf>
    <xf numFmtId="0" fontId="7" fillId="0" borderId="1" xfId="0" applyFont="1" applyFill="1" applyBorder="1" applyAlignment="1">
      <alignment horizontal="justify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horizontal="justify" wrapText="1"/>
    </xf>
    <xf numFmtId="2" fontId="1" fillId="0" borderId="1" xfId="19" applyNumberFormat="1" applyFont="1" applyBorder="1" applyAlignment="1">
      <alignment horizontal="right"/>
    </xf>
    <xf numFmtId="2" fontId="3" fillId="0" borderId="1" xfId="19" applyNumberFormat="1" applyFont="1" applyBorder="1" applyAlignment="1">
      <alignment horizontal="right"/>
    </xf>
    <xf numFmtId="0" fontId="8" fillId="0" borderId="0" xfId="19" applyFont="1"/>
    <xf numFmtId="2" fontId="1" fillId="2" borderId="1" xfId="19" applyNumberFormat="1" applyFont="1" applyFill="1" applyBorder="1" applyAlignment="1">
      <alignment horizontal="right"/>
    </xf>
    <xf numFmtId="2" fontId="1" fillId="0" borderId="1" xfId="19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1" fillId="0" borderId="1" xfId="19" applyFont="1" applyFill="1" applyBorder="1"/>
    <xf numFmtId="0" fontId="1" fillId="0" borderId="1" xfId="18" applyNumberFormat="1" applyFont="1" applyFill="1" applyBorder="1" applyAlignment="1">
      <alignment horizontal="justify"/>
    </xf>
    <xf numFmtId="0" fontId="1" fillId="2" borderId="1" xfId="19" applyFont="1" applyFill="1" applyBorder="1"/>
    <xf numFmtId="0" fontId="3" fillId="0" borderId="4" xfId="0" applyFont="1" applyBorder="1" applyAlignment="1">
      <alignment horizontal="justify"/>
    </xf>
    <xf numFmtId="0" fontId="3" fillId="0" borderId="1" xfId="0" applyFont="1" applyBorder="1" applyAlignment="1">
      <alignment horizontal="center" vertical="top"/>
    </xf>
    <xf numFmtId="2" fontId="18" fillId="0" borderId="1" xfId="0" applyNumberFormat="1" applyFont="1" applyBorder="1" applyAlignment="1">
      <alignment horizontal="right"/>
    </xf>
    <xf numFmtId="2" fontId="19" fillId="0" borderId="1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left" wrapText="1"/>
    </xf>
    <xf numFmtId="0" fontId="9" fillId="2" borderId="1" xfId="19" applyFont="1" applyFill="1" applyBorder="1" applyAlignment="1">
      <alignment horizontal="justify"/>
    </xf>
    <xf numFmtId="0" fontId="7" fillId="2" borderId="1" xfId="19" applyFont="1" applyFill="1" applyBorder="1" applyAlignment="1">
      <alignment horizontal="justify"/>
    </xf>
    <xf numFmtId="0" fontId="7" fillId="2" borderId="1" xfId="19" applyFont="1" applyFill="1" applyBorder="1" applyAlignment="1">
      <alignment horizontal="justify" vertical="justify" wrapText="1"/>
    </xf>
    <xf numFmtId="2" fontId="9" fillId="2" borderId="1" xfId="18" applyNumberFormat="1" applyFont="1" applyFill="1" applyBorder="1" applyAlignment="1">
      <alignment horizontal="right"/>
    </xf>
    <xf numFmtId="2" fontId="7" fillId="2" borderId="1" xfId="18" applyNumberFormat="1" applyFont="1" applyFill="1" applyBorder="1" applyAlignment="1">
      <alignment horizontal="right"/>
    </xf>
    <xf numFmtId="0" fontId="7" fillId="2" borderId="1" xfId="19" applyFont="1" applyFill="1" applyBorder="1"/>
    <xf numFmtId="0" fontId="7" fillId="3" borderId="1" xfId="19" applyFont="1" applyFill="1" applyBorder="1"/>
    <xf numFmtId="0" fontId="7" fillId="3" borderId="1" xfId="19" applyFont="1" applyFill="1" applyBorder="1" applyAlignment="1">
      <alignment horizontal="justify"/>
    </xf>
    <xf numFmtId="0" fontId="7" fillId="2" borderId="1" xfId="1" applyFont="1" applyFill="1" applyBorder="1" applyAlignment="1">
      <alignment horizontal="justify" wrapText="1"/>
    </xf>
    <xf numFmtId="0" fontId="7" fillId="0" borderId="1" xfId="18" applyNumberFormat="1" applyFont="1" applyFill="1" applyBorder="1" applyAlignment="1">
      <alignment horizontal="justify"/>
    </xf>
    <xf numFmtId="0" fontId="7" fillId="2" borderId="1" xfId="19" applyFont="1" applyFill="1" applyBorder="1" applyAlignment="1">
      <alignment horizontal="justify" wrapText="1"/>
    </xf>
    <xf numFmtId="0" fontId="7" fillId="2" borderId="1" xfId="1" applyFont="1" applyFill="1" applyBorder="1" applyAlignment="1">
      <alignment horizontal="left" wrapText="1"/>
    </xf>
    <xf numFmtId="2" fontId="7" fillId="2" borderId="1" xfId="19" applyNumberFormat="1" applyFont="1" applyFill="1" applyBorder="1" applyAlignment="1">
      <alignment horizontal="right"/>
    </xf>
    <xf numFmtId="0" fontId="9" fillId="2" borderId="1" xfId="1" applyFont="1" applyFill="1" applyBorder="1" applyAlignment="1">
      <alignment horizontal="left"/>
    </xf>
    <xf numFmtId="0" fontId="9" fillId="2" borderId="1" xfId="1" applyFont="1" applyFill="1" applyBorder="1" applyAlignment="1">
      <alignment horizontal="justify"/>
    </xf>
    <xf numFmtId="0" fontId="9" fillId="2" borderId="1" xfId="1" applyNumberFormat="1" applyFont="1" applyFill="1" applyBorder="1" applyAlignment="1">
      <alignment horizontal="justify"/>
    </xf>
    <xf numFmtId="0" fontId="7" fillId="2" borderId="1" xfId="1" applyFont="1" applyFill="1" applyBorder="1" applyAlignment="1">
      <alignment horizontal="left"/>
    </xf>
    <xf numFmtId="0" fontId="7" fillId="2" borderId="1" xfId="1" applyFont="1" applyFill="1" applyBorder="1" applyAlignment="1">
      <alignment horizontal="justify"/>
    </xf>
    <xf numFmtId="0" fontId="1" fillId="0" borderId="0" xfId="1" applyFont="1"/>
    <xf numFmtId="0" fontId="5" fillId="0" borderId="0" xfId="1"/>
    <xf numFmtId="0" fontId="3" fillId="0" borderId="0" xfId="1" applyFont="1"/>
    <xf numFmtId="0" fontId="1" fillId="0" borderId="5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justify" vertical="top"/>
    </xf>
    <xf numFmtId="0" fontId="5" fillId="0" borderId="0" xfId="1" applyFill="1"/>
    <xf numFmtId="0" fontId="1" fillId="0" borderId="1" xfId="1" applyFont="1" applyFill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5" fillId="2" borderId="0" xfId="1" applyFont="1" applyFill="1"/>
    <xf numFmtId="0" fontId="5" fillId="2" borderId="0" xfId="1" applyFill="1"/>
    <xf numFmtId="0" fontId="1" fillId="0" borderId="1" xfId="1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justify" wrapText="1"/>
    </xf>
    <xf numFmtId="0" fontId="1" fillId="0" borderId="1" xfId="1" applyFont="1" applyBorder="1" applyAlignment="1">
      <alignment horizontal="justify"/>
    </xf>
    <xf numFmtId="0" fontId="1" fillId="2" borderId="1" xfId="4" applyFont="1" applyFill="1" applyBorder="1" applyAlignment="1">
      <alignment horizontal="center"/>
    </xf>
    <xf numFmtId="0" fontId="1" fillId="2" borderId="1" xfId="4" applyFont="1" applyFill="1" applyBorder="1" applyAlignment="1">
      <alignment horizontal="justify"/>
    </xf>
    <xf numFmtId="0" fontId="3" fillId="0" borderId="0" xfId="1" applyFont="1" applyAlignment="1">
      <alignment horizontal="center"/>
    </xf>
    <xf numFmtId="0" fontId="5" fillId="0" borderId="0" xfId="1" applyBorder="1"/>
    <xf numFmtId="0" fontId="1" fillId="0" borderId="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justify" vertical="top"/>
    </xf>
    <xf numFmtId="0" fontId="9" fillId="2" borderId="1" xfId="19" applyFont="1" applyFill="1" applyBorder="1" applyAlignment="1">
      <alignment wrapText="1"/>
    </xf>
    <xf numFmtId="0" fontId="20" fillId="2" borderId="1" xfId="19" applyNumberFormat="1" applyFont="1" applyFill="1" applyBorder="1" applyAlignment="1">
      <alignment horizontal="justify" wrapText="1"/>
    </xf>
    <xf numFmtId="2" fontId="9" fillId="2" borderId="1" xfId="19" applyNumberFormat="1" applyFont="1" applyFill="1" applyBorder="1" applyAlignment="1">
      <alignment horizontal="right"/>
    </xf>
    <xf numFmtId="0" fontId="21" fillId="2" borderId="1" xfId="19" applyFont="1" applyFill="1" applyBorder="1" applyAlignment="1">
      <alignment horizontal="justify"/>
    </xf>
    <xf numFmtId="2" fontId="8" fillId="0" borderId="0" xfId="19" applyNumberFormat="1" applyFont="1"/>
    <xf numFmtId="0" fontId="9" fillId="2" borderId="1" xfId="19" applyFont="1" applyFill="1" applyBorder="1"/>
    <xf numFmtId="0" fontId="20" fillId="2" borderId="1" xfId="19" applyNumberFormat="1" applyFont="1" applyFill="1" applyBorder="1" applyAlignment="1">
      <alignment horizontal="justify"/>
    </xf>
    <xf numFmtId="0" fontId="7" fillId="2" borderId="1" xfId="19" applyFont="1" applyFill="1" applyBorder="1" applyAlignment="1">
      <alignment wrapText="1"/>
    </xf>
    <xf numFmtId="0" fontId="21" fillId="2" borderId="1" xfId="19" applyNumberFormat="1" applyFont="1" applyFill="1" applyBorder="1" applyAlignment="1">
      <alignment horizontal="justify"/>
    </xf>
    <xf numFmtId="0" fontId="9" fillId="2" borderId="1" xfId="19" applyFont="1" applyFill="1" applyBorder="1" applyAlignment="1">
      <alignment horizontal="justify" wrapText="1"/>
    </xf>
    <xf numFmtId="0" fontId="7" fillId="0" borderId="1" xfId="19" applyFont="1" applyBorder="1" applyAlignment="1">
      <alignment horizontal="right"/>
    </xf>
    <xf numFmtId="2" fontId="7" fillId="3" borderId="1" xfId="19" applyNumberFormat="1" applyFont="1" applyFill="1" applyBorder="1" applyAlignment="1">
      <alignment horizontal="right"/>
    </xf>
    <xf numFmtId="0" fontId="3" fillId="0" borderId="1" xfId="18" applyFont="1" applyBorder="1"/>
    <xf numFmtId="0" fontId="3" fillId="0" borderId="1" xfId="18" applyFont="1" applyBorder="1" applyAlignment="1">
      <alignment horizontal="justify" wrapText="1"/>
    </xf>
    <xf numFmtId="0" fontId="1" fillId="2" borderId="1" xfId="0" applyFont="1" applyFill="1" applyBorder="1" applyAlignment="1">
      <alignment horizontal="justify"/>
    </xf>
    <xf numFmtId="0" fontId="3" fillId="0" borderId="1" xfId="22" applyFont="1" applyFill="1" applyBorder="1"/>
    <xf numFmtId="0" fontId="3" fillId="0" borderId="1" xfId="22" applyFont="1" applyFill="1" applyBorder="1" applyAlignment="1">
      <alignment horizontal="justify"/>
    </xf>
    <xf numFmtId="2" fontId="3" fillId="0" borderId="1" xfId="19" applyNumberFormat="1" applyFont="1" applyFill="1" applyBorder="1" applyAlignment="1">
      <alignment horizontal="right"/>
    </xf>
    <xf numFmtId="0" fontId="1" fillId="0" borderId="1" xfId="22" applyFont="1" applyFill="1" applyBorder="1"/>
    <xf numFmtId="0" fontId="1" fillId="0" borderId="1" xfId="22" applyFont="1" applyFill="1" applyBorder="1" applyAlignment="1">
      <alignment horizontal="justify"/>
    </xf>
    <xf numFmtId="0" fontId="3" fillId="0" borderId="1" xfId="20" applyFont="1" applyFill="1" applyBorder="1"/>
    <xf numFmtId="0" fontId="3" fillId="0" borderId="1" xfId="20" applyFont="1" applyFill="1" applyBorder="1" applyAlignment="1">
      <alignment horizontal="justify"/>
    </xf>
    <xf numFmtId="0" fontId="1" fillId="0" borderId="1" xfId="20" applyFont="1" applyFill="1" applyBorder="1"/>
    <xf numFmtId="0" fontId="1" fillId="0" borderId="1" xfId="20" applyFont="1" applyFill="1" applyBorder="1" applyAlignment="1">
      <alignment horizontal="justify"/>
    </xf>
    <xf numFmtId="0" fontId="1" fillId="0" borderId="1" xfId="19" applyFont="1" applyBorder="1" applyAlignment="1">
      <alignment horizontal="justify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1" xfId="11" applyFont="1" applyBorder="1" applyAlignment="1">
      <alignment horizontal="center" vertical="top" wrapText="1"/>
    </xf>
    <xf numFmtId="0" fontId="3" fillId="0" borderId="0" xfId="19" applyFont="1" applyAlignment="1">
      <alignment horizontal="center"/>
    </xf>
    <xf numFmtId="0" fontId="1" fillId="0" borderId="0" xfId="19" applyFont="1" applyAlignment="1"/>
    <xf numFmtId="0" fontId="3" fillId="0" borderId="2" xfId="19" applyFont="1" applyBorder="1" applyAlignment="1">
      <alignment horizontal="center" vertical="top"/>
    </xf>
    <xf numFmtId="0" fontId="3" fillId="0" borderId="3" xfId="19" applyFont="1" applyBorder="1" applyAlignment="1">
      <alignment horizontal="center" vertical="top"/>
    </xf>
    <xf numFmtId="0" fontId="1" fillId="0" borderId="0" xfId="19" applyFont="1" applyAlignment="1">
      <alignment horizontal="right"/>
    </xf>
    <xf numFmtId="0" fontId="3" fillId="0" borderId="2" xfId="19" applyFont="1" applyBorder="1" applyAlignment="1">
      <alignment horizontal="center" vertical="top" wrapText="1"/>
    </xf>
    <xf numFmtId="0" fontId="3" fillId="0" borderId="6" xfId="19" applyFont="1" applyBorder="1" applyAlignment="1">
      <alignment horizontal="center" vertical="top" wrapText="1"/>
    </xf>
    <xf numFmtId="0" fontId="3" fillId="0" borderId="3" xfId="19" applyFont="1" applyBorder="1" applyAlignment="1">
      <alignment horizontal="center" vertical="top" wrapText="1"/>
    </xf>
    <xf numFmtId="0" fontId="3" fillId="0" borderId="6" xfId="19" applyFont="1" applyBorder="1" applyAlignment="1">
      <alignment horizontal="center" vertical="top"/>
    </xf>
    <xf numFmtId="0" fontId="3" fillId="0" borderId="7" xfId="19" applyFont="1" applyBorder="1" applyAlignment="1">
      <alignment horizontal="center" vertical="center"/>
    </xf>
    <xf numFmtId="0" fontId="3" fillId="0" borderId="8" xfId="19" applyFont="1" applyBorder="1" applyAlignment="1">
      <alignment horizontal="center" vertical="center"/>
    </xf>
    <xf numFmtId="0" fontId="3" fillId="0" borderId="9" xfId="19" applyFont="1" applyBorder="1" applyAlignment="1">
      <alignment horizontal="center" vertical="center"/>
    </xf>
    <xf numFmtId="0" fontId="3" fillId="0" borderId="10" xfId="19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4" fillId="0" borderId="6" xfId="24" applyFont="1" applyBorder="1" applyAlignment="1">
      <alignment horizontal="center" vertical="top" wrapText="1"/>
    </xf>
    <xf numFmtId="0" fontId="14" fillId="0" borderId="3" xfId="24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5" fillId="0" borderId="0" xfId="1" applyFill="1" applyAlignment="1">
      <alignment wrapText="1"/>
    </xf>
    <xf numFmtId="0" fontId="5" fillId="0" borderId="0" xfId="1" applyFill="1" applyAlignment="1"/>
    <xf numFmtId="0" fontId="1" fillId="0" borderId="0" xfId="1" applyFont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top" wrapText="1"/>
    </xf>
    <xf numFmtId="0" fontId="14" fillId="0" borderId="6" xfId="1" applyNumberFormat="1" applyFont="1" applyBorder="1" applyAlignment="1">
      <alignment horizontal="center" vertical="top" wrapText="1"/>
    </xf>
    <xf numFmtId="0" fontId="14" fillId="0" borderId="3" xfId="1" applyNumberFormat="1" applyFont="1" applyBorder="1" applyAlignment="1">
      <alignment horizontal="center" vertical="top" wrapText="1"/>
    </xf>
    <xf numFmtId="0" fontId="3" fillId="0" borderId="6" xfId="1" applyFont="1" applyBorder="1" applyAlignment="1">
      <alignment horizontal="center" vertical="top" wrapText="1"/>
    </xf>
  </cellXfs>
  <cellStyles count="30">
    <cellStyle name="Обычный" xfId="0" builtinId="0"/>
    <cellStyle name="Обычный 2" xfId="1"/>
    <cellStyle name="Обычный 2 4" xfId="2"/>
    <cellStyle name="Обычный 2 4 2" xfId="3"/>
    <cellStyle name="Обычный 2 4 2 2" xfId="4"/>
    <cellStyle name="Обычный 2 4 2 2 5 2 2" xfId="5"/>
    <cellStyle name="Обычный 2 4 2 2 5 2 2 2" xfId="6"/>
    <cellStyle name="Обычный 2 4 2 2 5 2 2 3" xfId="7"/>
    <cellStyle name="Обычный 2 4 3" xfId="8"/>
    <cellStyle name="Обычный 2 4 4" xfId="9"/>
    <cellStyle name="Обычный 2 5" xfId="10"/>
    <cellStyle name="Обычный 3" xfId="11"/>
    <cellStyle name="Обычный 3 2" xfId="12"/>
    <cellStyle name="Обычный 3 2 2" xfId="13"/>
    <cellStyle name="Обычный 3 2 3" xfId="14"/>
    <cellStyle name="Обычный 3 3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6 3" xfId="22"/>
    <cellStyle name="Обычный 7" xfId="23"/>
    <cellStyle name="Обычный 7 2" xfId="24"/>
    <cellStyle name="Обычный 8" xfId="25"/>
    <cellStyle name="Финансовый 2" xfId="26"/>
    <cellStyle name="Финансовый 2 2" xfId="27"/>
    <cellStyle name="Финансовый 3" xfId="28"/>
    <cellStyle name="Финансовый 3 2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5"/>
  <sheetViews>
    <sheetView workbookViewId="0">
      <selection activeCell="E11" sqref="E11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85" t="s">
        <v>290</v>
      </c>
      <c r="C1" s="185"/>
    </row>
    <row r="2" spans="1:5" ht="15.75">
      <c r="A2" s="1"/>
      <c r="B2" s="185" t="s">
        <v>0</v>
      </c>
      <c r="C2" s="185"/>
    </row>
    <row r="3" spans="1:5" ht="15.75">
      <c r="A3" s="1"/>
      <c r="B3" s="185" t="s">
        <v>1</v>
      </c>
      <c r="C3" s="185"/>
    </row>
    <row r="4" spans="1:5" ht="15.75">
      <c r="A4" s="1"/>
      <c r="B4" s="185" t="s">
        <v>2</v>
      </c>
      <c r="C4" s="185"/>
    </row>
    <row r="5" spans="1:5" ht="15.75">
      <c r="A5" s="1"/>
      <c r="B5" s="185" t="s">
        <v>3</v>
      </c>
      <c r="C5" s="185"/>
    </row>
    <row r="6" spans="1:5" ht="15.75">
      <c r="A6" s="1"/>
      <c r="B6" s="185" t="s">
        <v>4</v>
      </c>
      <c r="C6" s="185"/>
    </row>
    <row r="7" spans="1:5" ht="15.75">
      <c r="A7" s="1"/>
      <c r="B7" s="183" t="s">
        <v>289</v>
      </c>
      <c r="C7" s="183"/>
    </row>
    <row r="8" spans="1:5" ht="15.75">
      <c r="A8" s="1"/>
      <c r="B8" s="72"/>
      <c r="C8" s="72"/>
    </row>
    <row r="9" spans="1:5" ht="15.75">
      <c r="A9" s="1"/>
      <c r="B9" s="183"/>
      <c r="C9" s="183"/>
    </row>
    <row r="10" spans="1:5" ht="15.75">
      <c r="A10" s="1"/>
      <c r="B10" s="4"/>
      <c r="C10" s="4"/>
    </row>
    <row r="11" spans="1:5" ht="15.75">
      <c r="A11" s="1"/>
      <c r="B11" s="4"/>
      <c r="C11" s="4"/>
    </row>
    <row r="12" spans="1:5" ht="15.75">
      <c r="A12" s="1"/>
      <c r="B12" s="4"/>
      <c r="C12" s="4"/>
    </row>
    <row r="13" spans="1:5" ht="15.75">
      <c r="A13" s="1"/>
      <c r="B13" s="185"/>
      <c r="C13" s="185"/>
    </row>
    <row r="14" spans="1:5" ht="15.75">
      <c r="A14" s="1"/>
      <c r="B14" s="1"/>
      <c r="C14" s="1"/>
    </row>
    <row r="15" spans="1:5" ht="15.75">
      <c r="A15" s="184" t="s">
        <v>5</v>
      </c>
      <c r="B15" s="186"/>
      <c r="C15" s="186"/>
    </row>
    <row r="16" spans="1:5" ht="15.75">
      <c r="A16" s="182" t="s">
        <v>6</v>
      </c>
      <c r="B16" s="182"/>
      <c r="C16" s="182"/>
      <c r="D16" s="3"/>
      <c r="E16" s="3"/>
    </row>
    <row r="17" spans="1:6" ht="15.75">
      <c r="A17" s="182" t="s">
        <v>7</v>
      </c>
      <c r="B17" s="182"/>
      <c r="C17" s="182"/>
      <c r="D17" s="3"/>
      <c r="E17" s="3"/>
    </row>
    <row r="18" spans="1:6" ht="15.75">
      <c r="A18" s="184" t="s">
        <v>271</v>
      </c>
      <c r="B18" s="184"/>
      <c r="C18" s="184"/>
      <c r="D18" s="3"/>
      <c r="E18" s="3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15.75">
      <c r="A21" s="1"/>
      <c r="B21" s="1"/>
      <c r="C21" s="1"/>
    </row>
    <row r="22" spans="1:6" ht="15.75">
      <c r="A22" s="1"/>
      <c r="B22" s="1"/>
      <c r="C22" s="4"/>
    </row>
    <row r="23" spans="1:6" ht="36" customHeight="1">
      <c r="A23" s="11" t="s">
        <v>20</v>
      </c>
      <c r="B23" s="11" t="s">
        <v>21</v>
      </c>
      <c r="C23" s="11" t="s">
        <v>22</v>
      </c>
    </row>
    <row r="24" spans="1:6" ht="15.75">
      <c r="A24" s="10">
        <v>1</v>
      </c>
      <c r="B24" s="10">
        <v>2</v>
      </c>
      <c r="C24" s="10">
        <v>3</v>
      </c>
    </row>
    <row r="25" spans="1:6" ht="31.5">
      <c r="A25" s="5" t="s">
        <v>8</v>
      </c>
      <c r="B25" s="6" t="s">
        <v>9</v>
      </c>
      <c r="C25" s="12">
        <f>SUM(C26)</f>
        <v>150.00000000000364</v>
      </c>
    </row>
    <row r="26" spans="1:6" ht="31.5">
      <c r="A26" s="7" t="s">
        <v>10</v>
      </c>
      <c r="B26" s="8" t="s">
        <v>11</v>
      </c>
      <c r="C26" s="13">
        <f>SUM(C29+C27)</f>
        <v>150.00000000000364</v>
      </c>
    </row>
    <row r="27" spans="1:6" ht="31.5" customHeight="1">
      <c r="A27" s="5" t="s">
        <v>12</v>
      </c>
      <c r="B27" s="6" t="s">
        <v>13</v>
      </c>
      <c r="C27" s="12">
        <f>SUM(C28)</f>
        <v>-19827.329999999998</v>
      </c>
    </row>
    <row r="28" spans="1:6" ht="33.75" customHeight="1">
      <c r="A28" s="7" t="s">
        <v>14</v>
      </c>
      <c r="B28" s="8" t="s">
        <v>15</v>
      </c>
      <c r="C28" s="14">
        <f ca="1">-'Прил3 доходы'!C79</f>
        <v>-19827.329999999998</v>
      </c>
    </row>
    <row r="29" spans="1:6" ht="36" customHeight="1">
      <c r="A29" s="5" t="s">
        <v>16</v>
      </c>
      <c r="B29" s="6" t="s">
        <v>17</v>
      </c>
      <c r="C29" s="104">
        <f>SUM(C30)</f>
        <v>19977.330000000002</v>
      </c>
    </row>
    <row r="30" spans="1:6" ht="33" customHeight="1">
      <c r="A30" s="7" t="s">
        <v>18</v>
      </c>
      <c r="B30" s="8" t="s">
        <v>19</v>
      </c>
      <c r="C30" s="181">
        <v>19977.330000000002</v>
      </c>
      <c r="F30" s="9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  <row r="35" spans="1:3" ht="15.75">
      <c r="A35" s="1"/>
      <c r="B35" s="1"/>
      <c r="C35" s="1"/>
    </row>
  </sheetData>
  <mergeCells count="13">
    <mergeCell ref="B13:C13"/>
    <mergeCell ref="A15:C15"/>
    <mergeCell ref="A16:C16"/>
    <mergeCell ref="A17:C17"/>
    <mergeCell ref="B7:C7"/>
    <mergeCell ref="B9:C9"/>
    <mergeCell ref="A18:C18"/>
    <mergeCell ref="B1:C1"/>
    <mergeCell ref="B2:C2"/>
    <mergeCell ref="B3:C3"/>
    <mergeCell ref="B4:C4"/>
    <mergeCell ref="B5:C5"/>
    <mergeCell ref="B6:C6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34"/>
  <sheetViews>
    <sheetView zoomScaleNormal="100" workbookViewId="0">
      <selection activeCell="G21" sqref="G21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4" width="11.140625" style="2" customWidth="1"/>
    <col min="5" max="16384" width="9.140625" style="2"/>
  </cols>
  <sheetData>
    <row r="1" spans="1:5" ht="15.75">
      <c r="A1" s="1"/>
      <c r="B1" s="185" t="s">
        <v>291</v>
      </c>
      <c r="C1" s="185"/>
      <c r="D1" s="187"/>
    </row>
    <row r="2" spans="1:5" ht="15.75">
      <c r="A2" s="1"/>
      <c r="B2" s="185" t="s">
        <v>0</v>
      </c>
      <c r="C2" s="185"/>
      <c r="D2" s="187"/>
    </row>
    <row r="3" spans="1:5" ht="15.75">
      <c r="A3" s="1"/>
      <c r="B3" s="185" t="s">
        <v>1</v>
      </c>
      <c r="C3" s="185"/>
      <c r="D3" s="187"/>
    </row>
    <row r="4" spans="1:5" ht="15.75">
      <c r="A4" s="1"/>
      <c r="B4" s="185" t="s">
        <v>2</v>
      </c>
      <c r="C4" s="185"/>
      <c r="D4" s="187"/>
    </row>
    <row r="5" spans="1:5" ht="15.75">
      <c r="A5" s="1"/>
      <c r="B5" s="185" t="s">
        <v>3</v>
      </c>
      <c r="C5" s="185"/>
      <c r="D5" s="187"/>
    </row>
    <row r="6" spans="1:5" ht="15.75">
      <c r="A6" s="1"/>
      <c r="B6" s="185" t="s">
        <v>4</v>
      </c>
      <c r="C6" s="185"/>
      <c r="D6" s="187"/>
    </row>
    <row r="7" spans="1:5" ht="15.75">
      <c r="A7" s="1"/>
      <c r="B7" s="185" t="s">
        <v>288</v>
      </c>
      <c r="C7" s="185"/>
      <c r="D7" s="187"/>
    </row>
    <row r="8" spans="1:5" ht="15.75">
      <c r="A8" s="1"/>
      <c r="B8" s="188"/>
      <c r="C8" s="188"/>
      <c r="D8" s="188"/>
    </row>
    <row r="9" spans="1:5" ht="15.75">
      <c r="A9" s="1"/>
      <c r="B9" s="185"/>
      <c r="C9" s="185"/>
      <c r="D9" s="185"/>
    </row>
    <row r="10" spans="1:5" ht="15.75">
      <c r="A10" s="1"/>
      <c r="B10" s="4"/>
      <c r="C10" s="4"/>
      <c r="D10" s="4"/>
    </row>
    <row r="11" spans="1:5" ht="15.75">
      <c r="A11" s="1"/>
      <c r="B11" s="4"/>
      <c r="C11" s="4"/>
      <c r="D11" s="4"/>
    </row>
    <row r="12" spans="1:5" ht="15.75">
      <c r="A12" s="1"/>
      <c r="B12" s="185"/>
      <c r="C12" s="185"/>
      <c r="D12" s="187"/>
    </row>
    <row r="13" spans="1:5" ht="15.75">
      <c r="A13" s="1"/>
      <c r="B13" s="1"/>
      <c r="C13" s="1"/>
    </row>
    <row r="14" spans="1:5" ht="15.75">
      <c r="A14" s="184" t="s">
        <v>5</v>
      </c>
      <c r="B14" s="184"/>
      <c r="C14" s="184"/>
      <c r="D14" s="187"/>
    </row>
    <row r="15" spans="1:5" ht="15.75">
      <c r="A15" s="182" t="s">
        <v>199</v>
      </c>
      <c r="B15" s="182"/>
      <c r="C15" s="182"/>
      <c r="D15" s="187"/>
      <c r="E15" s="3"/>
    </row>
    <row r="16" spans="1:5" ht="15.75">
      <c r="A16" s="182" t="s">
        <v>200</v>
      </c>
      <c r="B16" s="182"/>
      <c r="C16" s="182"/>
      <c r="D16" s="187"/>
      <c r="E16" s="3"/>
    </row>
    <row r="17" spans="1:6" ht="15.75">
      <c r="A17" s="184" t="s">
        <v>270</v>
      </c>
      <c r="B17" s="184"/>
      <c r="C17" s="184"/>
      <c r="D17" s="187"/>
      <c r="E17" s="3"/>
    </row>
    <row r="18" spans="1:6" ht="15.75">
      <c r="A18" s="1"/>
      <c r="B18" s="1"/>
      <c r="C18" s="1"/>
    </row>
    <row r="19" spans="1:6" ht="15.75">
      <c r="A19" s="1"/>
      <c r="B19" s="1"/>
      <c r="C19" s="1"/>
    </row>
    <row r="20" spans="1:6" ht="15.75">
      <c r="A20" s="1"/>
      <c r="B20" s="1"/>
      <c r="C20" s="1"/>
    </row>
    <row r="21" spans="1:6" ht="52.5" customHeight="1">
      <c r="A21" s="189" t="s">
        <v>201</v>
      </c>
      <c r="B21" s="189" t="s">
        <v>21</v>
      </c>
      <c r="C21" s="189" t="s">
        <v>202</v>
      </c>
      <c r="D21" s="190"/>
    </row>
    <row r="22" spans="1:6" ht="20.25" customHeight="1">
      <c r="A22" s="190"/>
      <c r="B22" s="190"/>
      <c r="C22" s="109" t="s">
        <v>203</v>
      </c>
      <c r="D22" s="109" t="s">
        <v>274</v>
      </c>
    </row>
    <row r="23" spans="1:6" ht="15" customHeight="1">
      <c r="A23" s="15">
        <v>1</v>
      </c>
      <c r="B23" s="15">
        <v>2</v>
      </c>
      <c r="C23" s="15">
        <v>3</v>
      </c>
      <c r="D23" s="15">
        <v>4</v>
      </c>
    </row>
    <row r="24" spans="1:6" ht="31.5">
      <c r="A24" s="5" t="s">
        <v>8</v>
      </c>
      <c r="B24" s="6" t="s">
        <v>9</v>
      </c>
      <c r="C24" s="12">
        <f>SUM(C25)</f>
        <v>737</v>
      </c>
      <c r="D24" s="12">
        <f>SUM(D25)</f>
        <v>731</v>
      </c>
    </row>
    <row r="25" spans="1:6" ht="31.5">
      <c r="A25" s="7" t="s">
        <v>10</v>
      </c>
      <c r="B25" s="8" t="s">
        <v>11</v>
      </c>
      <c r="C25" s="13">
        <f>SUM(C28+C26)</f>
        <v>737</v>
      </c>
      <c r="D25" s="13">
        <f>SUM(D28+D26)</f>
        <v>731</v>
      </c>
    </row>
    <row r="26" spans="1:6" ht="31.5" customHeight="1">
      <c r="A26" s="5" t="s">
        <v>12</v>
      </c>
      <c r="B26" s="6" t="s">
        <v>13</v>
      </c>
      <c r="C26" s="12">
        <f>SUM(C27)</f>
        <v>-16656.509999999998</v>
      </c>
      <c r="D26" s="12">
        <f>SUM(D27)</f>
        <v>-16427.82</v>
      </c>
    </row>
    <row r="27" spans="1:6" ht="33.75" customHeight="1">
      <c r="A27" s="7" t="s">
        <v>14</v>
      </c>
      <c r="B27" s="8" t="s">
        <v>15</v>
      </c>
      <c r="C27" s="14">
        <f ca="1">-'Прил4 доходы'!C80</f>
        <v>-16656.509999999998</v>
      </c>
      <c r="D27" s="14">
        <f ca="1">-'Прил4 доходы'!D80</f>
        <v>-16427.82</v>
      </c>
    </row>
    <row r="28" spans="1:6" ht="36" customHeight="1">
      <c r="A28" s="5" t="s">
        <v>16</v>
      </c>
      <c r="B28" s="6" t="s">
        <v>17</v>
      </c>
      <c r="C28" s="104">
        <f>SUM(C29)</f>
        <v>17393.509999999998</v>
      </c>
      <c r="D28" s="104">
        <f>SUM(D29)</f>
        <v>17158.82</v>
      </c>
    </row>
    <row r="29" spans="1:6" ht="33" customHeight="1">
      <c r="A29" s="7" t="s">
        <v>18</v>
      </c>
      <c r="B29" s="8" t="s">
        <v>19</v>
      </c>
      <c r="C29" s="181">
        <v>17393.509999999998</v>
      </c>
      <c r="D29" s="181">
        <v>17158.82</v>
      </c>
      <c r="F29" s="9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  <row r="33" spans="1:3" ht="15.75">
      <c r="A33" s="1"/>
      <c r="B33" s="1"/>
      <c r="C33" s="1"/>
    </row>
    <row r="34" spans="1:3" ht="15.75">
      <c r="A34" s="1"/>
      <c r="B34" s="1"/>
      <c r="C34" s="1"/>
    </row>
  </sheetData>
  <mergeCells count="17">
    <mergeCell ref="B8:D8"/>
    <mergeCell ref="B9:D9"/>
    <mergeCell ref="A16:D16"/>
    <mergeCell ref="A17:D17"/>
    <mergeCell ref="A21:A22"/>
    <mergeCell ref="B21:B22"/>
    <mergeCell ref="C21:D21"/>
    <mergeCell ref="B12:D12"/>
    <mergeCell ref="A14:D14"/>
    <mergeCell ref="A15:D15"/>
    <mergeCell ref="B6:D6"/>
    <mergeCell ref="B7:D7"/>
    <mergeCell ref="B1:D1"/>
    <mergeCell ref="B2:D2"/>
    <mergeCell ref="B3:D3"/>
    <mergeCell ref="B4:D4"/>
    <mergeCell ref="B5:D5"/>
  </mergeCells>
  <phoneticPr fontId="0" type="noConversion"/>
  <pageMargins left="1.07" right="0.39370078740157483" top="0.78740157480314965" bottom="0.78740157480314965" header="0.51181102362204722" footer="0.51181102362204722"/>
  <pageSetup paperSize="9" scale="8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G96"/>
  <sheetViews>
    <sheetView workbookViewId="0">
      <selection activeCell="B1" sqref="B1:C1"/>
    </sheetView>
  </sheetViews>
  <sheetFormatPr defaultRowHeight="12.75"/>
  <cols>
    <col min="1" max="1" width="27" customWidth="1"/>
    <col min="2" max="2" width="54.85546875" customWidth="1"/>
    <col min="3" max="3" width="16.42578125" style="35" customWidth="1"/>
    <col min="7" max="7" width="10.5703125" bestFit="1" customWidth="1"/>
  </cols>
  <sheetData>
    <row r="1" spans="1:3" ht="15.75">
      <c r="A1" s="1"/>
      <c r="B1" s="185" t="s">
        <v>292</v>
      </c>
      <c r="C1" s="187"/>
    </row>
    <row r="2" spans="1:3" ht="15.75">
      <c r="A2" s="1"/>
      <c r="B2" s="185" t="s">
        <v>0</v>
      </c>
      <c r="C2" s="187"/>
    </row>
    <row r="3" spans="1:3" ht="15.75">
      <c r="A3" s="1"/>
      <c r="B3" s="185" t="s">
        <v>1</v>
      </c>
      <c r="C3" s="187"/>
    </row>
    <row r="4" spans="1:3" ht="15.75">
      <c r="A4" s="1"/>
      <c r="B4" s="185" t="s">
        <v>23</v>
      </c>
      <c r="C4" s="187"/>
    </row>
    <row r="5" spans="1:3" ht="15.75">
      <c r="A5" s="1"/>
      <c r="B5" s="185" t="s">
        <v>3</v>
      </c>
      <c r="C5" s="187"/>
    </row>
    <row r="6" spans="1:3" ht="15.75">
      <c r="A6" s="1"/>
      <c r="B6" s="185" t="s">
        <v>4</v>
      </c>
      <c r="C6" s="187"/>
    </row>
    <row r="7" spans="1:3" ht="15.75">
      <c r="A7" s="1"/>
      <c r="B7" s="183" t="s">
        <v>289</v>
      </c>
      <c r="C7" s="183"/>
    </row>
    <row r="8" spans="1:3" ht="15.75">
      <c r="A8" s="1"/>
      <c r="B8" s="72"/>
      <c r="C8" s="72"/>
    </row>
    <row r="9" spans="1:3" ht="15.75">
      <c r="A9" s="1"/>
      <c r="B9" s="183"/>
      <c r="C9" s="183"/>
    </row>
    <row r="10" spans="1:3" ht="15.75">
      <c r="A10" s="1"/>
      <c r="B10" s="4"/>
      <c r="C10" s="66"/>
    </row>
    <row r="11" spans="1:3" ht="15.75">
      <c r="A11" s="1"/>
      <c r="B11" s="4"/>
      <c r="C11" s="4"/>
    </row>
    <row r="12" spans="1:3" ht="15.75">
      <c r="A12" s="184" t="s">
        <v>24</v>
      </c>
      <c r="B12" s="184"/>
      <c r="C12" s="184"/>
    </row>
    <row r="13" spans="1:3" ht="15.75">
      <c r="A13" s="184" t="s">
        <v>25</v>
      </c>
      <c r="B13" s="184"/>
      <c r="C13" s="184"/>
    </row>
    <row r="14" spans="1:3" ht="15.75">
      <c r="A14" s="184" t="s">
        <v>26</v>
      </c>
      <c r="B14" s="184"/>
      <c r="C14" s="184"/>
    </row>
    <row r="15" spans="1:3" ht="15.75">
      <c r="A15" s="184" t="s">
        <v>272</v>
      </c>
      <c r="B15" s="184"/>
      <c r="C15" s="184"/>
    </row>
    <row r="16" spans="1:3" ht="15.75">
      <c r="A16" s="16"/>
      <c r="B16" s="16"/>
      <c r="C16" s="16"/>
    </row>
    <row r="17" spans="1:7" ht="36.75" customHeight="1">
      <c r="A17" s="17" t="s">
        <v>27</v>
      </c>
      <c r="B17" s="18" t="s">
        <v>28</v>
      </c>
      <c r="C17" s="19" t="s">
        <v>29</v>
      </c>
    </row>
    <row r="18" spans="1:7" ht="15.75">
      <c r="A18" s="15">
        <v>1</v>
      </c>
      <c r="B18" s="15">
        <v>2</v>
      </c>
      <c r="C18" s="15">
        <v>3</v>
      </c>
    </row>
    <row r="19" spans="1:7" ht="15.75">
      <c r="A19" s="5" t="s">
        <v>30</v>
      </c>
      <c r="B19" s="20" t="s">
        <v>31</v>
      </c>
      <c r="C19" s="12">
        <f>C20+C25+C35+C38+C46+C49+C53+C62+C69</f>
        <v>11944.31</v>
      </c>
    </row>
    <row r="20" spans="1:7" ht="15.75">
      <c r="A20" s="5" t="s">
        <v>32</v>
      </c>
      <c r="B20" s="20" t="s">
        <v>33</v>
      </c>
      <c r="C20" s="12">
        <f>SUM(C21)</f>
        <v>1072</v>
      </c>
    </row>
    <row r="21" spans="1:7" ht="15.75">
      <c r="A21" s="5" t="s">
        <v>34</v>
      </c>
      <c r="B21" s="20" t="s">
        <v>35</v>
      </c>
      <c r="C21" s="12">
        <f>C22+C23+C24</f>
        <v>1072</v>
      </c>
    </row>
    <row r="22" spans="1:7" ht="93" customHeight="1">
      <c r="A22" s="7" t="s">
        <v>36</v>
      </c>
      <c r="B22" s="21" t="s">
        <v>37</v>
      </c>
      <c r="C22" s="13">
        <v>1061</v>
      </c>
    </row>
    <row r="23" spans="1:7" ht="141.75">
      <c r="A23" s="22" t="s">
        <v>38</v>
      </c>
      <c r="B23" s="23" t="s">
        <v>39</v>
      </c>
      <c r="C23" s="13">
        <v>2</v>
      </c>
    </row>
    <row r="24" spans="1:7" ht="64.5" customHeight="1">
      <c r="A24" s="7" t="s">
        <v>40</v>
      </c>
      <c r="B24" s="21" t="s">
        <v>41</v>
      </c>
      <c r="C24" s="13">
        <v>9</v>
      </c>
    </row>
    <row r="25" spans="1:7" ht="51.75" customHeight="1">
      <c r="A25" s="5" t="s">
        <v>42</v>
      </c>
      <c r="B25" s="24" t="s">
        <v>43</v>
      </c>
      <c r="C25" s="12">
        <f>C26</f>
        <v>885.45</v>
      </c>
    </row>
    <row r="26" spans="1:7" ht="57.75" customHeight="1">
      <c r="A26" s="5" t="s">
        <v>44</v>
      </c>
      <c r="B26" s="24" t="s">
        <v>45</v>
      </c>
      <c r="C26" s="12">
        <f>C27+C29+C31+C33</f>
        <v>885.45</v>
      </c>
    </row>
    <row r="27" spans="1:7" s="70" customFormat="1" ht="97.5" customHeight="1">
      <c r="A27" s="69" t="s">
        <v>46</v>
      </c>
      <c r="B27" s="24" t="s">
        <v>47</v>
      </c>
      <c r="C27" s="12">
        <f>C28</f>
        <v>382.45</v>
      </c>
      <c r="G27" s="71"/>
    </row>
    <row r="28" spans="1:7" ht="143.25" customHeight="1">
      <c r="A28" s="25" t="s">
        <v>173</v>
      </c>
      <c r="B28" s="21" t="s">
        <v>174</v>
      </c>
      <c r="C28" s="13">
        <v>382.45</v>
      </c>
      <c r="G28" s="26"/>
    </row>
    <row r="29" spans="1:7" s="70" customFormat="1" ht="113.25" customHeight="1">
      <c r="A29" s="69" t="s">
        <v>48</v>
      </c>
      <c r="B29" s="24" t="s">
        <v>49</v>
      </c>
      <c r="C29" s="12">
        <f>C30</f>
        <v>3</v>
      </c>
      <c r="G29" s="71"/>
    </row>
    <row r="30" spans="1:7" ht="164.25" customHeight="1">
      <c r="A30" s="25" t="s">
        <v>175</v>
      </c>
      <c r="B30" s="21" t="s">
        <v>176</v>
      </c>
      <c r="C30" s="13">
        <v>3</v>
      </c>
      <c r="G30" s="26"/>
    </row>
    <row r="31" spans="1:7" s="70" customFormat="1" ht="100.5" customHeight="1">
      <c r="A31" s="69" t="s">
        <v>50</v>
      </c>
      <c r="B31" s="24" t="s">
        <v>51</v>
      </c>
      <c r="C31" s="12">
        <f>C32</f>
        <v>500</v>
      </c>
      <c r="G31" s="71"/>
    </row>
    <row r="32" spans="1:7" ht="146.25" customHeight="1">
      <c r="A32" s="25" t="s">
        <v>177</v>
      </c>
      <c r="B32" s="21" t="s">
        <v>178</v>
      </c>
      <c r="C32" s="13">
        <v>500</v>
      </c>
      <c r="G32" s="26"/>
    </row>
    <row r="33" spans="1:7" s="70" customFormat="1" ht="99.75" hidden="1" customHeight="1">
      <c r="A33" s="79" t="s">
        <v>52</v>
      </c>
      <c r="B33" s="80" t="s">
        <v>53</v>
      </c>
      <c r="C33" s="73">
        <f>C34</f>
        <v>0</v>
      </c>
      <c r="G33" s="71"/>
    </row>
    <row r="34" spans="1:7" ht="144.75" hidden="1" customHeight="1">
      <c r="A34" s="81" t="s">
        <v>179</v>
      </c>
      <c r="B34" s="82" t="s">
        <v>279</v>
      </c>
      <c r="C34" s="74">
        <v>0</v>
      </c>
      <c r="G34" s="26"/>
    </row>
    <row r="35" spans="1:7" s="27" customFormat="1" ht="15.75" hidden="1">
      <c r="A35" s="83" t="s">
        <v>54</v>
      </c>
      <c r="B35" s="84" t="s">
        <v>55</v>
      </c>
      <c r="C35" s="75">
        <f>SUM(C36)</f>
        <v>0</v>
      </c>
    </row>
    <row r="36" spans="1:7" s="27" customFormat="1" ht="15.75" hidden="1">
      <c r="A36" s="85" t="s">
        <v>56</v>
      </c>
      <c r="B36" s="86" t="s">
        <v>57</v>
      </c>
      <c r="C36" s="76">
        <f>SUM(C37)</f>
        <v>0</v>
      </c>
    </row>
    <row r="37" spans="1:7" s="27" customFormat="1" ht="15.75" hidden="1">
      <c r="A37" s="85" t="s">
        <v>58</v>
      </c>
      <c r="B37" s="86" t="s">
        <v>57</v>
      </c>
      <c r="C37" s="76">
        <v>0</v>
      </c>
      <c r="E37" s="35"/>
    </row>
    <row r="38" spans="1:7" ht="15.75">
      <c r="A38" s="5" t="s">
        <v>59</v>
      </c>
      <c r="B38" s="24" t="s">
        <v>60</v>
      </c>
      <c r="C38" s="12">
        <f>C39+C41</f>
        <v>8041.9</v>
      </c>
    </row>
    <row r="39" spans="1:7" ht="15.75">
      <c r="A39" s="5" t="s">
        <v>61</v>
      </c>
      <c r="B39" s="24" t="s">
        <v>62</v>
      </c>
      <c r="C39" s="12">
        <f>SUM(C40)</f>
        <v>278.89999999999998</v>
      </c>
    </row>
    <row r="40" spans="1:7" ht="48" customHeight="1">
      <c r="A40" s="7" t="s">
        <v>63</v>
      </c>
      <c r="B40" s="21" t="s">
        <v>64</v>
      </c>
      <c r="C40" s="13">
        <v>278.89999999999998</v>
      </c>
    </row>
    <row r="41" spans="1:7" ht="15.75">
      <c r="A41" s="5" t="s">
        <v>65</v>
      </c>
      <c r="B41" s="24" t="s">
        <v>66</v>
      </c>
      <c r="C41" s="12">
        <f>C42+C44</f>
        <v>7763</v>
      </c>
    </row>
    <row r="42" spans="1:7" ht="15.75">
      <c r="A42" s="7" t="s">
        <v>67</v>
      </c>
      <c r="B42" s="24" t="s">
        <v>68</v>
      </c>
      <c r="C42" s="12">
        <f>C43</f>
        <v>3850</v>
      </c>
    </row>
    <row r="43" spans="1:7" ht="47.25">
      <c r="A43" s="7" t="s">
        <v>69</v>
      </c>
      <c r="B43" s="28" t="s">
        <v>70</v>
      </c>
      <c r="C43" s="13">
        <v>3850</v>
      </c>
    </row>
    <row r="44" spans="1:7" ht="15.75">
      <c r="A44" s="5" t="s">
        <v>71</v>
      </c>
      <c r="B44" s="24" t="s">
        <v>72</v>
      </c>
      <c r="C44" s="12">
        <f>C45</f>
        <v>3913</v>
      </c>
    </row>
    <row r="45" spans="1:7" ht="51.75" customHeight="1">
      <c r="A45" s="7" t="s">
        <v>73</v>
      </c>
      <c r="B45" s="28" t="s">
        <v>74</v>
      </c>
      <c r="C45" s="13">
        <v>3913</v>
      </c>
    </row>
    <row r="46" spans="1:7" ht="15.75">
      <c r="A46" s="5" t="s">
        <v>75</v>
      </c>
      <c r="B46" s="24" t="s">
        <v>76</v>
      </c>
      <c r="C46" s="12">
        <f>C47</f>
        <v>1.65</v>
      </c>
    </row>
    <row r="47" spans="1:7" ht="63">
      <c r="A47" s="5" t="s">
        <v>77</v>
      </c>
      <c r="B47" s="24" t="s">
        <v>78</v>
      </c>
      <c r="C47" s="12">
        <f>C48</f>
        <v>1.65</v>
      </c>
    </row>
    <row r="48" spans="1:7" ht="92.25" customHeight="1">
      <c r="A48" s="7" t="s">
        <v>79</v>
      </c>
      <c r="B48" s="21" t="s">
        <v>80</v>
      </c>
      <c r="C48" s="13">
        <v>1.65</v>
      </c>
    </row>
    <row r="49" spans="1:5" ht="31.5" hidden="1">
      <c r="A49" s="29" t="s">
        <v>81</v>
      </c>
      <c r="B49" s="30" t="s">
        <v>82</v>
      </c>
      <c r="C49" s="77">
        <f>C50</f>
        <v>0</v>
      </c>
    </row>
    <row r="50" spans="1:5" ht="15.75" hidden="1">
      <c r="A50" s="29" t="s">
        <v>83</v>
      </c>
      <c r="B50" s="30" t="s">
        <v>60</v>
      </c>
      <c r="C50" s="77">
        <f>C51</f>
        <v>0</v>
      </c>
    </row>
    <row r="51" spans="1:5" ht="31.5" hidden="1">
      <c r="A51" s="29" t="s">
        <v>84</v>
      </c>
      <c r="B51" s="30" t="s">
        <v>85</v>
      </c>
      <c r="C51" s="77">
        <f>C52</f>
        <v>0</v>
      </c>
    </row>
    <row r="52" spans="1:5" ht="47.25" hidden="1">
      <c r="A52" s="32" t="s">
        <v>86</v>
      </c>
      <c r="B52" s="28" t="s">
        <v>87</v>
      </c>
      <c r="C52" s="78">
        <v>0</v>
      </c>
    </row>
    <row r="53" spans="1:5" ht="47.25">
      <c r="A53" s="5" t="s">
        <v>88</v>
      </c>
      <c r="B53" s="24" t="s">
        <v>89</v>
      </c>
      <c r="C53" s="12">
        <f>SUM(C54+C59)</f>
        <v>1943.31</v>
      </c>
    </row>
    <row r="54" spans="1:5" ht="112.5" customHeight="1">
      <c r="A54" s="5" t="s">
        <v>90</v>
      </c>
      <c r="B54" s="24" t="s">
        <v>91</v>
      </c>
      <c r="C54" s="12">
        <f>C55</f>
        <v>1796.06</v>
      </c>
    </row>
    <row r="55" spans="1:5" ht="45" customHeight="1">
      <c r="A55" s="5" t="s">
        <v>92</v>
      </c>
      <c r="B55" s="24" t="s">
        <v>93</v>
      </c>
      <c r="C55" s="12">
        <f>C56</f>
        <v>1796.06</v>
      </c>
    </row>
    <row r="56" spans="1:5" ht="45.75" customHeight="1">
      <c r="A56" s="29" t="s">
        <v>94</v>
      </c>
      <c r="B56" s="30" t="s">
        <v>95</v>
      </c>
      <c r="C56" s="87">
        <f>C57+C58</f>
        <v>1796.06</v>
      </c>
      <c r="D56" s="31"/>
      <c r="E56" s="31"/>
    </row>
    <row r="57" spans="1:5" ht="78" customHeight="1">
      <c r="A57" s="32" t="s">
        <v>96</v>
      </c>
      <c r="B57" s="28" t="s">
        <v>97</v>
      </c>
      <c r="C57" s="14">
        <v>987</v>
      </c>
      <c r="D57" s="31"/>
      <c r="E57" s="31"/>
    </row>
    <row r="58" spans="1:5" s="35" customFormat="1" ht="63.75" customHeight="1">
      <c r="A58" s="32" t="s">
        <v>98</v>
      </c>
      <c r="B58" s="33" t="s">
        <v>99</v>
      </c>
      <c r="C58" s="14">
        <v>809.06</v>
      </c>
      <c r="D58" s="34"/>
      <c r="E58" s="34"/>
    </row>
    <row r="59" spans="1:5" ht="116.25" customHeight="1">
      <c r="A59" s="5" t="s">
        <v>100</v>
      </c>
      <c r="B59" s="24" t="s">
        <v>101</v>
      </c>
      <c r="C59" s="12">
        <f>SUM(C61)</f>
        <v>147.25</v>
      </c>
    </row>
    <row r="60" spans="1:5" ht="99.75" customHeight="1">
      <c r="A60" s="36" t="s">
        <v>102</v>
      </c>
      <c r="B60" s="30" t="s">
        <v>103</v>
      </c>
      <c r="C60" s="12">
        <f>C61</f>
        <v>147.25</v>
      </c>
    </row>
    <row r="61" spans="1:5" ht="101.25" customHeight="1">
      <c r="A61" s="7" t="s">
        <v>104</v>
      </c>
      <c r="B61" s="21" t="s">
        <v>105</v>
      </c>
      <c r="C61" s="13">
        <v>147.25</v>
      </c>
    </row>
    <row r="62" spans="1:5" s="27" customFormat="1" ht="31.5" hidden="1">
      <c r="A62" s="88" t="s">
        <v>106</v>
      </c>
      <c r="B62" s="89" t="s">
        <v>107</v>
      </c>
      <c r="C62" s="73">
        <f>C63+C66</f>
        <v>0</v>
      </c>
    </row>
    <row r="63" spans="1:5" s="27" customFormat="1" ht="15.75" hidden="1">
      <c r="A63" s="88" t="s">
        <v>108</v>
      </c>
      <c r="B63" s="89" t="s">
        <v>109</v>
      </c>
      <c r="C63" s="73">
        <f>C64</f>
        <v>0</v>
      </c>
    </row>
    <row r="64" spans="1:5" s="27" customFormat="1" ht="15.75" hidden="1">
      <c r="A64" s="90" t="s">
        <v>110</v>
      </c>
      <c r="B64" s="91" t="s">
        <v>111</v>
      </c>
      <c r="C64" s="74">
        <f>C65</f>
        <v>0</v>
      </c>
    </row>
    <row r="65" spans="1:3" s="27" customFormat="1" ht="33" hidden="1" customHeight="1">
      <c r="A65" s="92" t="s">
        <v>112</v>
      </c>
      <c r="B65" s="92" t="s">
        <v>113</v>
      </c>
      <c r="C65" s="74">
        <v>0</v>
      </c>
    </row>
    <row r="66" spans="1:3" s="27" customFormat="1" ht="15.75" hidden="1">
      <c r="A66" s="93" t="s">
        <v>114</v>
      </c>
      <c r="B66" s="94" t="s">
        <v>115</v>
      </c>
      <c r="C66" s="77">
        <f>C67</f>
        <v>0</v>
      </c>
    </row>
    <row r="67" spans="1:3" s="27" customFormat="1" ht="15.75" hidden="1">
      <c r="A67" s="95" t="s">
        <v>116</v>
      </c>
      <c r="B67" s="96" t="s">
        <v>117</v>
      </c>
      <c r="C67" s="78">
        <f>C68</f>
        <v>0</v>
      </c>
    </row>
    <row r="68" spans="1:3" s="27" customFormat="1" ht="33" hidden="1" customHeight="1">
      <c r="A68" s="96" t="s">
        <v>118</v>
      </c>
      <c r="B68" s="96" t="s">
        <v>119</v>
      </c>
      <c r="C68" s="78">
        <v>0</v>
      </c>
    </row>
    <row r="69" spans="1:3" s="27" customFormat="1" ht="33" hidden="1" customHeight="1">
      <c r="A69" s="94" t="s">
        <v>190</v>
      </c>
      <c r="B69" s="94" t="s">
        <v>189</v>
      </c>
      <c r="C69" s="77">
        <f>C70</f>
        <v>0</v>
      </c>
    </row>
    <row r="70" spans="1:3" s="27" customFormat="1" ht="57.75" hidden="1" customHeight="1">
      <c r="A70" s="94" t="s">
        <v>187</v>
      </c>
      <c r="B70" s="97" t="s">
        <v>188</v>
      </c>
      <c r="C70" s="77">
        <f>C71</f>
        <v>0</v>
      </c>
    </row>
    <row r="71" spans="1:3" s="27" customFormat="1" ht="63.75" hidden="1" customHeight="1">
      <c r="A71" s="94" t="s">
        <v>184</v>
      </c>
      <c r="B71" s="97" t="s">
        <v>185</v>
      </c>
      <c r="C71" s="77">
        <f>C72</f>
        <v>0</v>
      </c>
    </row>
    <row r="72" spans="1:3" s="27" customFormat="1" ht="63.75" hidden="1" customHeight="1">
      <c r="A72" s="98" t="s">
        <v>183</v>
      </c>
      <c r="B72" s="98" t="s">
        <v>186</v>
      </c>
      <c r="C72" s="78"/>
    </row>
    <row r="73" spans="1:3" s="27" customFormat="1" ht="15.75">
      <c r="A73" s="5" t="s">
        <v>120</v>
      </c>
      <c r="B73" s="20" t="s">
        <v>121</v>
      </c>
      <c r="C73" s="12">
        <f>C74</f>
        <v>7883.0199999999995</v>
      </c>
    </row>
    <row r="74" spans="1:3" s="27" customFormat="1" ht="34.5" customHeight="1">
      <c r="A74" s="5" t="s">
        <v>122</v>
      </c>
      <c r="B74" s="24" t="s">
        <v>123</v>
      </c>
      <c r="C74" s="12">
        <f>C76+C77+C78+C75</f>
        <v>7883.0199999999995</v>
      </c>
    </row>
    <row r="75" spans="1:3" s="27" customFormat="1" ht="34.5" customHeight="1">
      <c r="A75" s="168" t="s">
        <v>280</v>
      </c>
      <c r="B75" s="169" t="s">
        <v>281</v>
      </c>
      <c r="C75" s="12">
        <f ca="1">'Прил5 Безвозм '!C20</f>
        <v>422.2</v>
      </c>
    </row>
    <row r="76" spans="1:3" s="27" customFormat="1" ht="34.5" customHeight="1">
      <c r="A76" s="5" t="s">
        <v>124</v>
      </c>
      <c r="B76" s="108" t="s">
        <v>125</v>
      </c>
      <c r="C76" s="12">
        <f ca="1">'Прил5 Безвозм '!C23</f>
        <v>3631.8</v>
      </c>
    </row>
    <row r="77" spans="1:3" s="27" customFormat="1" ht="34.5" customHeight="1">
      <c r="A77" s="5" t="s">
        <v>134</v>
      </c>
      <c r="B77" s="38" t="s">
        <v>135</v>
      </c>
      <c r="C77" s="12">
        <f ca="1">'Прил5 Безвозм '!C36</f>
        <v>146.12</v>
      </c>
    </row>
    <row r="78" spans="1:3" s="27" customFormat="1" ht="19.5" customHeight="1">
      <c r="A78" s="5" t="s">
        <v>144</v>
      </c>
      <c r="B78" s="24" t="s">
        <v>145</v>
      </c>
      <c r="C78" s="12">
        <f ca="1">'Прил5 Безвозм '!C41</f>
        <v>3682.9</v>
      </c>
    </row>
    <row r="79" spans="1:3" ht="15.75">
      <c r="A79" s="7"/>
      <c r="B79" s="5" t="s">
        <v>157</v>
      </c>
      <c r="C79" s="12">
        <f>SUM(C19+C73)</f>
        <v>19827.329999999998</v>
      </c>
    </row>
    <row r="82" spans="2:3" ht="15">
      <c r="B82" s="39"/>
      <c r="C82" s="40"/>
    </row>
    <row r="83" spans="2:3" ht="15">
      <c r="B83" s="41"/>
      <c r="C83" s="40"/>
    </row>
    <row r="84" spans="2:3" ht="15">
      <c r="B84" s="42"/>
      <c r="C84" s="43"/>
    </row>
    <row r="85" spans="2:3" ht="15">
      <c r="B85" s="42"/>
      <c r="C85" s="43"/>
    </row>
    <row r="86" spans="2:3" ht="15">
      <c r="B86" s="42"/>
      <c r="C86" s="43"/>
    </row>
    <row r="87" spans="2:3" ht="15">
      <c r="B87" s="44"/>
      <c r="C87" s="45"/>
    </row>
    <row r="88" spans="2:3" ht="15">
      <c r="B88" s="39"/>
      <c r="C88" s="40"/>
    </row>
    <row r="89" spans="2:3" ht="15">
      <c r="B89" s="42"/>
      <c r="C89" s="45"/>
    </row>
    <row r="90" spans="2:3" ht="15">
      <c r="B90" s="42"/>
      <c r="C90" s="45"/>
    </row>
    <row r="91" spans="2:3" ht="15">
      <c r="B91" s="44"/>
      <c r="C91" s="45"/>
    </row>
    <row r="92" spans="2:3" ht="15">
      <c r="B92" s="44"/>
      <c r="C92" s="46"/>
    </row>
    <row r="93" spans="2:3">
      <c r="B93" s="47"/>
    </row>
    <row r="94" spans="2:3">
      <c r="B94" s="47"/>
    </row>
    <row r="95" spans="2:3">
      <c r="B95" s="47"/>
    </row>
    <row r="96" spans="2:3">
      <c r="B96" s="47"/>
    </row>
  </sheetData>
  <mergeCells count="12">
    <mergeCell ref="B7:C7"/>
    <mergeCell ref="B9:C9"/>
    <mergeCell ref="A12:C12"/>
    <mergeCell ref="A13:C13"/>
    <mergeCell ref="A14:C14"/>
    <mergeCell ref="A15:C15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81" orientation="portrait" r:id="rId1"/>
  <rowBreaks count="2" manualBreakCount="2">
    <brk id="28" max="2" man="1"/>
    <brk id="53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G97"/>
  <sheetViews>
    <sheetView workbookViewId="0">
      <selection activeCell="B1" sqref="B1:D1"/>
    </sheetView>
  </sheetViews>
  <sheetFormatPr defaultRowHeight="12.75"/>
  <cols>
    <col min="1" max="1" width="28.85546875" customWidth="1"/>
    <col min="2" max="2" width="54.85546875" customWidth="1"/>
    <col min="3" max="3" width="12.140625" style="35" customWidth="1"/>
    <col min="4" max="4" width="11.28515625" customWidth="1"/>
    <col min="7" max="7" width="10.5703125" bestFit="1" customWidth="1"/>
  </cols>
  <sheetData>
    <row r="1" spans="1:4" ht="15.75">
      <c r="A1" s="1"/>
      <c r="B1" s="185" t="s">
        <v>293</v>
      </c>
      <c r="C1" s="185"/>
      <c r="D1" s="185"/>
    </row>
    <row r="2" spans="1:4" ht="15.75">
      <c r="A2" s="1"/>
      <c r="B2" s="185" t="s">
        <v>0</v>
      </c>
      <c r="C2" s="185"/>
      <c r="D2" s="185"/>
    </row>
    <row r="3" spans="1:4" ht="15.75">
      <c r="A3" s="1"/>
      <c r="B3" s="185" t="s">
        <v>1</v>
      </c>
      <c r="C3" s="185"/>
      <c r="D3" s="185"/>
    </row>
    <row r="4" spans="1:4" ht="15.75">
      <c r="A4" s="1"/>
      <c r="B4" s="185" t="s">
        <v>23</v>
      </c>
      <c r="C4" s="185"/>
      <c r="D4" s="185"/>
    </row>
    <row r="5" spans="1:4" ht="15.75">
      <c r="A5" s="1"/>
      <c r="B5" s="185" t="s">
        <v>3</v>
      </c>
      <c r="C5" s="185"/>
      <c r="D5" s="185"/>
    </row>
    <row r="6" spans="1:4" ht="15.75">
      <c r="A6" s="1"/>
      <c r="B6" s="185" t="s">
        <v>4</v>
      </c>
      <c r="C6" s="185"/>
      <c r="D6" s="185"/>
    </row>
    <row r="7" spans="1:4" ht="15.75">
      <c r="A7" s="1"/>
      <c r="B7" s="185" t="s">
        <v>289</v>
      </c>
      <c r="C7" s="185"/>
      <c r="D7" s="187"/>
    </row>
    <row r="8" spans="1:4" ht="15.75">
      <c r="A8" s="1"/>
      <c r="B8" s="188"/>
      <c r="C8" s="188"/>
      <c r="D8" s="188"/>
    </row>
    <row r="9" spans="1:4" ht="15.75">
      <c r="A9" s="1"/>
      <c r="B9" s="185"/>
      <c r="C9" s="185"/>
      <c r="D9" s="185"/>
    </row>
    <row r="10" spans="1:4" ht="15.75">
      <c r="A10" s="1"/>
      <c r="B10" s="4"/>
      <c r="C10" s="66"/>
    </row>
    <row r="11" spans="1:4" ht="15.75">
      <c r="A11" s="1"/>
      <c r="B11" s="4"/>
      <c r="C11" s="4"/>
    </row>
    <row r="12" spans="1:4" ht="15.75">
      <c r="A12" s="184" t="s">
        <v>24</v>
      </c>
      <c r="B12" s="184"/>
      <c r="C12" s="184"/>
      <c r="D12" s="184"/>
    </row>
    <row r="13" spans="1:4" ht="15.75">
      <c r="A13" s="184" t="s">
        <v>25</v>
      </c>
      <c r="B13" s="184"/>
      <c r="C13" s="184"/>
      <c r="D13" s="184"/>
    </row>
    <row r="14" spans="1:4" ht="15.75">
      <c r="A14" s="184" t="s">
        <v>26</v>
      </c>
      <c r="B14" s="184"/>
      <c r="C14" s="184"/>
      <c r="D14" s="184"/>
    </row>
    <row r="15" spans="1:4" ht="15.75">
      <c r="A15" s="184" t="s">
        <v>273</v>
      </c>
      <c r="B15" s="184"/>
      <c r="C15" s="184"/>
      <c r="D15" s="184"/>
    </row>
    <row r="16" spans="1:4" ht="15.75">
      <c r="A16" s="16"/>
      <c r="B16" s="16"/>
      <c r="C16" s="16"/>
    </row>
    <row r="17" spans="1:7" ht="36.75" customHeight="1">
      <c r="A17" s="191" t="s">
        <v>27</v>
      </c>
      <c r="B17" s="193" t="s">
        <v>28</v>
      </c>
      <c r="C17" s="195" t="s">
        <v>29</v>
      </c>
      <c r="D17" s="195"/>
    </row>
    <row r="18" spans="1:7" ht="15" customHeight="1">
      <c r="A18" s="192"/>
      <c r="B18" s="194"/>
      <c r="C18" s="109" t="s">
        <v>203</v>
      </c>
      <c r="D18" s="109" t="s">
        <v>274</v>
      </c>
    </row>
    <row r="19" spans="1:7" ht="15.75">
      <c r="A19" s="15">
        <v>1</v>
      </c>
      <c r="B19" s="15">
        <v>2</v>
      </c>
      <c r="C19" s="15">
        <v>3</v>
      </c>
      <c r="D19" s="15">
        <v>4</v>
      </c>
    </row>
    <row r="20" spans="1:7" ht="15.75">
      <c r="A20" s="5" t="s">
        <v>30</v>
      </c>
      <c r="B20" s="20" t="s">
        <v>31</v>
      </c>
      <c r="C20" s="12">
        <f>C21+C26+C36+C39+C47+C50+C54+C63+C70</f>
        <v>12288.8</v>
      </c>
      <c r="D20" s="12">
        <f>D21+D26+D36+D39+D47+D50+D54+D63+D70</f>
        <v>12186.900000000001</v>
      </c>
    </row>
    <row r="21" spans="1:7" ht="15.75">
      <c r="A21" s="5" t="s">
        <v>32</v>
      </c>
      <c r="B21" s="20" t="s">
        <v>33</v>
      </c>
      <c r="C21" s="12">
        <f>SUM(C22)</f>
        <v>1093</v>
      </c>
      <c r="D21" s="12">
        <f>SUM(D22)</f>
        <v>1114.9999999999998</v>
      </c>
    </row>
    <row r="22" spans="1:7" ht="15.75">
      <c r="A22" s="5" t="s">
        <v>34</v>
      </c>
      <c r="B22" s="20" t="s">
        <v>35</v>
      </c>
      <c r="C22" s="12">
        <f>C23+C24+C25</f>
        <v>1093</v>
      </c>
      <c r="D22" s="12">
        <f>D23+D24+D25</f>
        <v>1114.9999999999998</v>
      </c>
    </row>
    <row r="23" spans="1:7" ht="93" customHeight="1">
      <c r="A23" s="7" t="s">
        <v>36</v>
      </c>
      <c r="B23" s="21" t="s">
        <v>37</v>
      </c>
      <c r="C23" s="13">
        <v>1081.78</v>
      </c>
      <c r="D23" s="13">
        <v>1103.56</v>
      </c>
    </row>
    <row r="24" spans="1:7" ht="141.75">
      <c r="A24" s="22" t="s">
        <v>38</v>
      </c>
      <c r="B24" s="23" t="s">
        <v>39</v>
      </c>
      <c r="C24" s="13">
        <v>2.04</v>
      </c>
      <c r="D24" s="13">
        <v>2.08</v>
      </c>
    </row>
    <row r="25" spans="1:7" ht="64.5" customHeight="1">
      <c r="A25" s="7" t="s">
        <v>40</v>
      </c>
      <c r="B25" s="21" t="s">
        <v>41</v>
      </c>
      <c r="C25" s="13">
        <v>9.18</v>
      </c>
      <c r="D25" s="13">
        <v>9.36</v>
      </c>
    </row>
    <row r="26" spans="1:7" ht="54" customHeight="1">
      <c r="A26" s="5" t="s">
        <v>42</v>
      </c>
      <c r="B26" s="24" t="s">
        <v>43</v>
      </c>
      <c r="C26" s="12">
        <f>C27</f>
        <v>885.45</v>
      </c>
      <c r="D26" s="12">
        <f>D27</f>
        <v>885.45</v>
      </c>
    </row>
    <row r="27" spans="1:7" ht="50.25" customHeight="1">
      <c r="A27" s="5" t="s">
        <v>44</v>
      </c>
      <c r="B27" s="24" t="s">
        <v>45</v>
      </c>
      <c r="C27" s="12">
        <f>C28+C30+C32+C34</f>
        <v>885.45</v>
      </c>
      <c r="D27" s="12">
        <f>D28+D30+D32+D34</f>
        <v>885.45</v>
      </c>
    </row>
    <row r="28" spans="1:7" s="70" customFormat="1" ht="97.5" customHeight="1">
      <c r="A28" s="69" t="s">
        <v>46</v>
      </c>
      <c r="B28" s="24" t="s">
        <v>47</v>
      </c>
      <c r="C28" s="12">
        <f>C29</f>
        <v>382.45</v>
      </c>
      <c r="D28" s="12">
        <f>D29</f>
        <v>382.45</v>
      </c>
      <c r="G28" s="71"/>
    </row>
    <row r="29" spans="1:7" ht="143.25" customHeight="1">
      <c r="A29" s="25" t="s">
        <v>173</v>
      </c>
      <c r="B29" s="21" t="s">
        <v>276</v>
      </c>
      <c r="C29" s="13">
        <v>382.45</v>
      </c>
      <c r="D29" s="13">
        <v>382.45</v>
      </c>
      <c r="G29" s="26"/>
    </row>
    <row r="30" spans="1:7" s="70" customFormat="1" ht="113.25" customHeight="1">
      <c r="A30" s="69" t="s">
        <v>48</v>
      </c>
      <c r="B30" s="24" t="s">
        <v>49</v>
      </c>
      <c r="C30" s="12">
        <f>C31</f>
        <v>3</v>
      </c>
      <c r="D30" s="12">
        <f>D31</f>
        <v>3</v>
      </c>
      <c r="G30" s="71"/>
    </row>
    <row r="31" spans="1:7" ht="164.25" customHeight="1">
      <c r="A31" s="25" t="s">
        <v>175</v>
      </c>
      <c r="B31" s="21" t="s">
        <v>277</v>
      </c>
      <c r="C31" s="13">
        <v>3</v>
      </c>
      <c r="D31" s="13">
        <v>3</v>
      </c>
      <c r="G31" s="26"/>
    </row>
    <row r="32" spans="1:7" s="70" customFormat="1" ht="100.5" customHeight="1">
      <c r="A32" s="69" t="s">
        <v>50</v>
      </c>
      <c r="B32" s="24" t="s">
        <v>51</v>
      </c>
      <c r="C32" s="12">
        <f>C33</f>
        <v>500</v>
      </c>
      <c r="D32" s="12">
        <f>D33</f>
        <v>500</v>
      </c>
      <c r="G32" s="71"/>
    </row>
    <row r="33" spans="1:7" ht="146.25" customHeight="1">
      <c r="A33" s="25" t="s">
        <v>177</v>
      </c>
      <c r="B33" s="21" t="s">
        <v>278</v>
      </c>
      <c r="C33" s="13">
        <v>500</v>
      </c>
      <c r="D33" s="13">
        <v>500</v>
      </c>
      <c r="G33" s="26"/>
    </row>
    <row r="34" spans="1:7" s="70" customFormat="1" ht="99.75" hidden="1" customHeight="1">
      <c r="A34" s="79" t="s">
        <v>52</v>
      </c>
      <c r="B34" s="80" t="s">
        <v>53</v>
      </c>
      <c r="C34" s="73">
        <f>C35</f>
        <v>0</v>
      </c>
      <c r="D34" s="73">
        <f>D35</f>
        <v>0</v>
      </c>
      <c r="G34" s="71"/>
    </row>
    <row r="35" spans="1:7" ht="144.75" hidden="1" customHeight="1">
      <c r="A35" s="81" t="s">
        <v>179</v>
      </c>
      <c r="B35" s="82" t="s">
        <v>279</v>
      </c>
      <c r="C35" s="74">
        <v>0</v>
      </c>
      <c r="D35" s="74">
        <v>0</v>
      </c>
      <c r="G35" s="26"/>
    </row>
    <row r="36" spans="1:7" s="27" customFormat="1" ht="15.75" hidden="1">
      <c r="A36" s="83" t="s">
        <v>54</v>
      </c>
      <c r="B36" s="84" t="s">
        <v>55</v>
      </c>
      <c r="C36" s="75">
        <f>SUM(C37)</f>
        <v>0</v>
      </c>
      <c r="D36" s="75">
        <f>SUM(D37)</f>
        <v>0</v>
      </c>
    </row>
    <row r="37" spans="1:7" s="27" customFormat="1" ht="15.75" hidden="1">
      <c r="A37" s="85" t="s">
        <v>56</v>
      </c>
      <c r="B37" s="86" t="s">
        <v>57</v>
      </c>
      <c r="C37" s="76">
        <f>SUM(C38)</f>
        <v>0</v>
      </c>
      <c r="D37" s="76">
        <f>SUM(D38)</f>
        <v>0</v>
      </c>
    </row>
    <row r="38" spans="1:7" s="27" customFormat="1" ht="15.75" hidden="1">
      <c r="A38" s="85" t="s">
        <v>58</v>
      </c>
      <c r="B38" s="86" t="s">
        <v>57</v>
      </c>
      <c r="C38" s="76">
        <v>0</v>
      </c>
      <c r="D38" s="76">
        <v>0</v>
      </c>
      <c r="E38" s="35"/>
    </row>
    <row r="39" spans="1:7" ht="15.75">
      <c r="A39" s="5" t="s">
        <v>59</v>
      </c>
      <c r="B39" s="24" t="s">
        <v>60</v>
      </c>
      <c r="C39" s="12">
        <f>C40+C42</f>
        <v>8209.9</v>
      </c>
      <c r="D39" s="110">
        <f>D40+D42</f>
        <v>8383.5</v>
      </c>
    </row>
    <row r="40" spans="1:7" ht="15.75">
      <c r="A40" s="5" t="s">
        <v>61</v>
      </c>
      <c r="B40" s="24" t="s">
        <v>62</v>
      </c>
      <c r="C40" s="12">
        <f>SUM(C41)</f>
        <v>292.89999999999998</v>
      </c>
      <c r="D40" s="110">
        <f>SUM(D41)</f>
        <v>307.5</v>
      </c>
    </row>
    <row r="41" spans="1:7" ht="48" customHeight="1">
      <c r="A41" s="7" t="s">
        <v>63</v>
      </c>
      <c r="B41" s="21" t="s">
        <v>64</v>
      </c>
      <c r="C41" s="13">
        <v>292.89999999999998</v>
      </c>
      <c r="D41" s="111">
        <v>307.5</v>
      </c>
    </row>
    <row r="42" spans="1:7" ht="15.75">
      <c r="A42" s="5" t="s">
        <v>65</v>
      </c>
      <c r="B42" s="24" t="s">
        <v>66</v>
      </c>
      <c r="C42" s="12">
        <f>C43+C45</f>
        <v>7917</v>
      </c>
      <c r="D42" s="110">
        <f>D43+D45</f>
        <v>8076</v>
      </c>
    </row>
    <row r="43" spans="1:7" ht="15.75">
      <c r="A43" s="7" t="s">
        <v>67</v>
      </c>
      <c r="B43" s="24" t="s">
        <v>68</v>
      </c>
      <c r="C43" s="12">
        <f>C44</f>
        <v>3926</v>
      </c>
      <c r="D43" s="110">
        <f>D44</f>
        <v>4005</v>
      </c>
    </row>
    <row r="44" spans="1:7" ht="47.25">
      <c r="A44" s="7" t="s">
        <v>69</v>
      </c>
      <c r="B44" s="28" t="s">
        <v>70</v>
      </c>
      <c r="C44" s="13">
        <v>3926</v>
      </c>
      <c r="D44" s="111">
        <v>4005</v>
      </c>
    </row>
    <row r="45" spans="1:7" ht="15.75">
      <c r="A45" s="5" t="s">
        <v>71</v>
      </c>
      <c r="B45" s="24" t="s">
        <v>72</v>
      </c>
      <c r="C45" s="12">
        <f>C46</f>
        <v>3991</v>
      </c>
      <c r="D45" s="110">
        <f>D46</f>
        <v>4071</v>
      </c>
    </row>
    <row r="46" spans="1:7" ht="51.75" customHeight="1">
      <c r="A46" s="7" t="s">
        <v>73</v>
      </c>
      <c r="B46" s="28" t="s">
        <v>74</v>
      </c>
      <c r="C46" s="13">
        <v>3991</v>
      </c>
      <c r="D46" s="111">
        <v>4071</v>
      </c>
    </row>
    <row r="47" spans="1:7" ht="15.75">
      <c r="A47" s="5" t="s">
        <v>75</v>
      </c>
      <c r="B47" s="24" t="s">
        <v>76</v>
      </c>
      <c r="C47" s="12">
        <f>C48</f>
        <v>1.5</v>
      </c>
      <c r="D47" s="110">
        <f>D48</f>
        <v>1</v>
      </c>
    </row>
    <row r="48" spans="1:7" ht="63">
      <c r="A48" s="5" t="s">
        <v>77</v>
      </c>
      <c r="B48" s="24" t="s">
        <v>78</v>
      </c>
      <c r="C48" s="12">
        <f>C49</f>
        <v>1.5</v>
      </c>
      <c r="D48" s="110">
        <f>D49</f>
        <v>1</v>
      </c>
    </row>
    <row r="49" spans="1:5" ht="92.25" customHeight="1">
      <c r="A49" s="7" t="s">
        <v>79</v>
      </c>
      <c r="B49" s="21" t="s">
        <v>80</v>
      </c>
      <c r="C49" s="13">
        <v>1.5</v>
      </c>
      <c r="D49" s="111">
        <v>1</v>
      </c>
    </row>
    <row r="50" spans="1:5" ht="31.5" hidden="1">
      <c r="A50" s="93" t="s">
        <v>81</v>
      </c>
      <c r="B50" s="97" t="s">
        <v>82</v>
      </c>
      <c r="C50" s="77">
        <f t="shared" ref="C50:D52" si="0">C51</f>
        <v>0</v>
      </c>
      <c r="D50" s="77">
        <f t="shared" si="0"/>
        <v>0</v>
      </c>
    </row>
    <row r="51" spans="1:5" ht="15.75" hidden="1">
      <c r="A51" s="93" t="s">
        <v>83</v>
      </c>
      <c r="B51" s="97" t="s">
        <v>60</v>
      </c>
      <c r="C51" s="77">
        <f t="shared" si="0"/>
        <v>0</v>
      </c>
      <c r="D51" s="77">
        <f t="shared" si="0"/>
        <v>0</v>
      </c>
    </row>
    <row r="52" spans="1:5" ht="31.5" hidden="1">
      <c r="A52" s="93" t="s">
        <v>84</v>
      </c>
      <c r="B52" s="97" t="s">
        <v>85</v>
      </c>
      <c r="C52" s="77">
        <f t="shared" si="0"/>
        <v>0</v>
      </c>
      <c r="D52" s="77">
        <f t="shared" si="0"/>
        <v>0</v>
      </c>
    </row>
    <row r="53" spans="1:5" ht="47.25" hidden="1">
      <c r="A53" s="95" t="s">
        <v>86</v>
      </c>
      <c r="B53" s="98" t="s">
        <v>87</v>
      </c>
      <c r="C53" s="78">
        <v>0</v>
      </c>
      <c r="D53" s="78">
        <v>0</v>
      </c>
    </row>
    <row r="54" spans="1:5" ht="47.25">
      <c r="A54" s="5" t="s">
        <v>88</v>
      </c>
      <c r="B54" s="24" t="s">
        <v>89</v>
      </c>
      <c r="C54" s="12">
        <f>SUM(C55+C60)</f>
        <v>2098.9499999999998</v>
      </c>
      <c r="D54" s="110">
        <f>SUM(D55+D60)</f>
        <v>1801.9499999999998</v>
      </c>
    </row>
    <row r="55" spans="1:5" ht="112.5" customHeight="1">
      <c r="A55" s="5" t="s">
        <v>90</v>
      </c>
      <c r="B55" s="24" t="s">
        <v>91</v>
      </c>
      <c r="C55" s="12">
        <f>C56</f>
        <v>1959.06</v>
      </c>
      <c r="D55" s="110">
        <f>D56</f>
        <v>1669.06</v>
      </c>
    </row>
    <row r="56" spans="1:5" ht="45" customHeight="1">
      <c r="A56" s="5" t="s">
        <v>92</v>
      </c>
      <c r="B56" s="24" t="s">
        <v>93</v>
      </c>
      <c r="C56" s="12">
        <f>C57</f>
        <v>1959.06</v>
      </c>
      <c r="D56" s="110">
        <f>D57</f>
        <v>1669.06</v>
      </c>
    </row>
    <row r="57" spans="1:5" ht="45.75" customHeight="1">
      <c r="A57" s="29" t="s">
        <v>94</v>
      </c>
      <c r="B57" s="30" t="s">
        <v>95</v>
      </c>
      <c r="C57" s="87">
        <f>C58+C59</f>
        <v>1959.06</v>
      </c>
      <c r="D57" s="87">
        <f>D58+D59</f>
        <v>1669.06</v>
      </c>
      <c r="E57" s="31"/>
    </row>
    <row r="58" spans="1:5" ht="84" customHeight="1">
      <c r="A58" s="32" t="s">
        <v>96</v>
      </c>
      <c r="B58" s="28" t="s">
        <v>97</v>
      </c>
      <c r="C58" s="14">
        <v>1150</v>
      </c>
      <c r="D58" s="14">
        <v>860</v>
      </c>
      <c r="E58" s="31"/>
    </row>
    <row r="59" spans="1:5" s="35" customFormat="1" ht="63.75" customHeight="1">
      <c r="A59" s="32" t="s">
        <v>98</v>
      </c>
      <c r="B59" s="33" t="s">
        <v>99</v>
      </c>
      <c r="C59" s="14">
        <v>809.06</v>
      </c>
      <c r="D59" s="14">
        <v>809.06</v>
      </c>
      <c r="E59" s="34"/>
    </row>
    <row r="60" spans="1:5" ht="116.25" customHeight="1">
      <c r="A60" s="5" t="s">
        <v>100</v>
      </c>
      <c r="B60" s="24" t="s">
        <v>101</v>
      </c>
      <c r="C60" s="12">
        <f>SUM(C62)</f>
        <v>139.88999999999999</v>
      </c>
      <c r="D60" s="12">
        <f>SUM(D62)</f>
        <v>132.88999999999999</v>
      </c>
    </row>
    <row r="61" spans="1:5" ht="108" customHeight="1">
      <c r="A61" s="112" t="s">
        <v>102</v>
      </c>
      <c r="B61" s="30" t="s">
        <v>103</v>
      </c>
      <c r="C61" s="12">
        <f>C62</f>
        <v>139.88999999999999</v>
      </c>
      <c r="D61" s="12">
        <f>D62</f>
        <v>132.88999999999999</v>
      </c>
    </row>
    <row r="62" spans="1:5" ht="101.25" customHeight="1">
      <c r="A62" s="7" t="s">
        <v>104</v>
      </c>
      <c r="B62" s="21" t="s">
        <v>105</v>
      </c>
      <c r="C62" s="13">
        <v>139.88999999999999</v>
      </c>
      <c r="D62" s="13">
        <v>132.88999999999999</v>
      </c>
    </row>
    <row r="63" spans="1:5" ht="31.5" hidden="1">
      <c r="A63" s="88" t="s">
        <v>106</v>
      </c>
      <c r="B63" s="89" t="s">
        <v>107</v>
      </c>
      <c r="C63" s="73">
        <f>C64+C67</f>
        <v>0</v>
      </c>
      <c r="D63" s="73">
        <f>D64+D67</f>
        <v>0</v>
      </c>
    </row>
    <row r="64" spans="1:5" ht="15.75" hidden="1">
      <c r="A64" s="88" t="s">
        <v>108</v>
      </c>
      <c r="B64" s="89" t="s">
        <v>109</v>
      </c>
      <c r="C64" s="73">
        <f>C65</f>
        <v>0</v>
      </c>
      <c r="D64" s="73">
        <f>D65</f>
        <v>0</v>
      </c>
    </row>
    <row r="65" spans="1:4" ht="15.75" hidden="1">
      <c r="A65" s="90" t="s">
        <v>110</v>
      </c>
      <c r="B65" s="91" t="s">
        <v>111</v>
      </c>
      <c r="C65" s="74">
        <f>C66</f>
        <v>0</v>
      </c>
      <c r="D65" s="74">
        <f>D66</f>
        <v>0</v>
      </c>
    </row>
    <row r="66" spans="1:4" ht="33" hidden="1" customHeight="1">
      <c r="A66" s="92" t="s">
        <v>112</v>
      </c>
      <c r="B66" s="92" t="s">
        <v>113</v>
      </c>
      <c r="C66" s="74">
        <v>0</v>
      </c>
      <c r="D66" s="74">
        <v>0</v>
      </c>
    </row>
    <row r="67" spans="1:4" s="27" customFormat="1" ht="15.75" hidden="1">
      <c r="A67" s="93" t="s">
        <v>114</v>
      </c>
      <c r="B67" s="94" t="s">
        <v>115</v>
      </c>
      <c r="C67" s="77">
        <f>C68</f>
        <v>0</v>
      </c>
      <c r="D67" s="77">
        <f>D68</f>
        <v>0</v>
      </c>
    </row>
    <row r="68" spans="1:4" s="27" customFormat="1" ht="15.75" hidden="1">
      <c r="A68" s="95" t="s">
        <v>116</v>
      </c>
      <c r="B68" s="96" t="s">
        <v>117</v>
      </c>
      <c r="C68" s="78">
        <f>C69</f>
        <v>0</v>
      </c>
      <c r="D68" s="78">
        <f>D69</f>
        <v>0</v>
      </c>
    </row>
    <row r="69" spans="1:4" s="27" customFormat="1" ht="33" hidden="1" customHeight="1">
      <c r="A69" s="96" t="s">
        <v>118</v>
      </c>
      <c r="B69" s="96" t="s">
        <v>119</v>
      </c>
      <c r="C69" s="78">
        <v>0</v>
      </c>
      <c r="D69" s="78">
        <v>0</v>
      </c>
    </row>
    <row r="70" spans="1:4" s="27" customFormat="1" ht="33" hidden="1" customHeight="1">
      <c r="A70" s="94" t="s">
        <v>190</v>
      </c>
      <c r="B70" s="94" t="s">
        <v>189</v>
      </c>
      <c r="C70" s="77">
        <f t="shared" ref="C70:D72" si="1">C71</f>
        <v>0</v>
      </c>
      <c r="D70" s="77">
        <f t="shared" si="1"/>
        <v>0</v>
      </c>
    </row>
    <row r="71" spans="1:4" s="27" customFormat="1" ht="57.75" hidden="1" customHeight="1">
      <c r="A71" s="94" t="s">
        <v>187</v>
      </c>
      <c r="B71" s="97" t="s">
        <v>188</v>
      </c>
      <c r="C71" s="77">
        <f t="shared" si="1"/>
        <v>0</v>
      </c>
      <c r="D71" s="77">
        <f t="shared" si="1"/>
        <v>0</v>
      </c>
    </row>
    <row r="72" spans="1:4" s="27" customFormat="1" ht="63.75" hidden="1" customHeight="1">
      <c r="A72" s="94" t="s">
        <v>184</v>
      </c>
      <c r="B72" s="97" t="s">
        <v>185</v>
      </c>
      <c r="C72" s="77">
        <f t="shared" si="1"/>
        <v>0</v>
      </c>
      <c r="D72" s="77">
        <f t="shared" si="1"/>
        <v>0</v>
      </c>
    </row>
    <row r="73" spans="1:4" s="27" customFormat="1" ht="63.75" hidden="1" customHeight="1">
      <c r="A73" s="98" t="s">
        <v>183</v>
      </c>
      <c r="B73" s="98" t="s">
        <v>186</v>
      </c>
      <c r="C73" s="78">
        <v>0</v>
      </c>
      <c r="D73" s="78">
        <v>0</v>
      </c>
    </row>
    <row r="74" spans="1:4" ht="15.75">
      <c r="A74" s="5" t="s">
        <v>120</v>
      </c>
      <c r="B74" s="20" t="s">
        <v>121</v>
      </c>
      <c r="C74" s="12">
        <f>C75</f>
        <v>4367.71</v>
      </c>
      <c r="D74" s="12">
        <f>D75</f>
        <v>4240.92</v>
      </c>
    </row>
    <row r="75" spans="1:4" ht="34.5" customHeight="1">
      <c r="A75" s="5" t="s">
        <v>122</v>
      </c>
      <c r="B75" s="24" t="s">
        <v>123</v>
      </c>
      <c r="C75" s="12">
        <f>C77+C78+C79+C76</f>
        <v>4367.71</v>
      </c>
      <c r="D75" s="12">
        <f>D77+D78+D79+D76</f>
        <v>4240.92</v>
      </c>
    </row>
    <row r="76" spans="1:4" ht="34.5" customHeight="1">
      <c r="A76" s="168" t="s">
        <v>280</v>
      </c>
      <c r="B76" s="169" t="s">
        <v>281</v>
      </c>
      <c r="C76" s="12">
        <f ca="1">'Прил6 Безвозм'!C21</f>
        <v>489.69</v>
      </c>
      <c r="D76" s="12">
        <f ca="1">'Прил6 Безвозм'!D21</f>
        <v>554.5</v>
      </c>
    </row>
    <row r="77" spans="1:4" ht="34.5" customHeight="1">
      <c r="A77" s="5" t="s">
        <v>124</v>
      </c>
      <c r="B77" s="108" t="s">
        <v>125</v>
      </c>
      <c r="C77" s="12">
        <f ca="1">'Прил6 Безвозм'!C24</f>
        <v>42</v>
      </c>
      <c r="D77" s="12">
        <f ca="1">'Прил6 Безвозм'!D24</f>
        <v>0</v>
      </c>
    </row>
    <row r="78" spans="1:4" ht="34.5" customHeight="1">
      <c r="A78" s="5" t="s">
        <v>134</v>
      </c>
      <c r="B78" s="38" t="s">
        <v>135</v>
      </c>
      <c r="C78" s="12">
        <f ca="1">'Прил6 Безвозм'!C40</f>
        <v>153.12</v>
      </c>
      <c r="D78" s="12">
        <f ca="1">'Прил6 Безвозм'!D40</f>
        <v>3.52</v>
      </c>
    </row>
    <row r="79" spans="1:4" ht="15.75">
      <c r="A79" s="5" t="s">
        <v>144</v>
      </c>
      <c r="B79" s="24" t="s">
        <v>145</v>
      </c>
      <c r="C79" s="12">
        <f ca="1">'Прил6 Безвозм'!C45</f>
        <v>3682.9</v>
      </c>
      <c r="D79" s="12">
        <f ca="1">'Прил6 Безвозм'!D45</f>
        <v>3682.9</v>
      </c>
    </row>
    <row r="80" spans="1:4" ht="15.75">
      <c r="A80" s="7"/>
      <c r="B80" s="5" t="s">
        <v>157</v>
      </c>
      <c r="C80" s="12">
        <f>SUM(C20+C74)</f>
        <v>16656.509999999998</v>
      </c>
      <c r="D80" s="12">
        <f>SUM(D20+D74)</f>
        <v>16427.82</v>
      </c>
    </row>
    <row r="83" spans="1:7" ht="15">
      <c r="B83" s="39"/>
      <c r="C83" s="40"/>
    </row>
    <row r="84" spans="1:7" ht="15">
      <c r="B84" s="41"/>
      <c r="C84" s="40"/>
    </row>
    <row r="85" spans="1:7" ht="15">
      <c r="B85" s="42"/>
      <c r="C85" s="43"/>
    </row>
    <row r="86" spans="1:7" ht="15">
      <c r="B86" s="42"/>
      <c r="C86" s="43"/>
    </row>
    <row r="87" spans="1:7" ht="15">
      <c r="B87" s="42"/>
      <c r="C87" s="43"/>
    </row>
    <row r="88" spans="1:7" ht="15">
      <c r="B88" s="44"/>
      <c r="C88" s="45"/>
    </row>
    <row r="89" spans="1:7" ht="15">
      <c r="B89" s="39"/>
      <c r="C89" s="40"/>
    </row>
    <row r="90" spans="1:7" ht="15">
      <c r="B90" s="42"/>
      <c r="C90" s="45"/>
    </row>
    <row r="91" spans="1:7" ht="15">
      <c r="B91" s="42"/>
      <c r="C91" s="45"/>
    </row>
    <row r="92" spans="1:7" ht="15">
      <c r="B92" s="44"/>
      <c r="C92" s="45"/>
    </row>
    <row r="93" spans="1:7" ht="15">
      <c r="B93" s="44"/>
      <c r="C93" s="46"/>
    </row>
    <row r="94" spans="1:7">
      <c r="B94" s="47"/>
    </row>
    <row r="95" spans="1:7">
      <c r="B95" s="47"/>
    </row>
    <row r="96" spans="1:7" s="35" customFormat="1">
      <c r="A96"/>
      <c r="B96" s="47"/>
      <c r="D96"/>
      <c r="E96"/>
      <c r="F96"/>
      <c r="G96"/>
    </row>
    <row r="97" spans="1:7" s="35" customFormat="1">
      <c r="A97"/>
      <c r="B97" s="47"/>
      <c r="D97"/>
      <c r="E97"/>
      <c r="F97"/>
      <c r="G97"/>
    </row>
  </sheetData>
  <mergeCells count="16">
    <mergeCell ref="B9:D9"/>
    <mergeCell ref="A12:D12"/>
    <mergeCell ref="A15:D15"/>
    <mergeCell ref="A17:A18"/>
    <mergeCell ref="B17:B18"/>
    <mergeCell ref="C17:D17"/>
    <mergeCell ref="A13:D13"/>
    <mergeCell ref="A14:D14"/>
    <mergeCell ref="B7:D7"/>
    <mergeCell ref="B8:D8"/>
    <mergeCell ref="B6:D6"/>
    <mergeCell ref="B1:D1"/>
    <mergeCell ref="B2:D2"/>
    <mergeCell ref="B3:D3"/>
    <mergeCell ref="B4:D4"/>
    <mergeCell ref="B5:D5"/>
  </mergeCells>
  <phoneticPr fontId="0" type="noConversion"/>
  <printOptions horizontalCentered="1"/>
  <pageMargins left="0.98425196850393704" right="0.39370078740157483" top="0.35433070866141736" bottom="0.35433070866141736" header="0.11811023622047245" footer="0.11811023622047245"/>
  <pageSetup paperSize="9" scale="70" orientation="portrait" r:id="rId1"/>
  <rowBreaks count="2" manualBreakCount="2">
    <brk id="30" max="3" man="1"/>
    <brk id="5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51"/>
  <sheetViews>
    <sheetView zoomScale="110" zoomScaleNormal="110" workbookViewId="0">
      <selection activeCell="B1" sqref="B1:C1"/>
    </sheetView>
  </sheetViews>
  <sheetFormatPr defaultRowHeight="12.75"/>
  <cols>
    <col min="1" max="1" width="28.85546875" style="49" customWidth="1"/>
    <col min="2" max="2" width="41.28515625" style="49" customWidth="1"/>
    <col min="3" max="3" width="18.140625" style="49" customWidth="1"/>
    <col min="4" max="16384" width="9.140625" style="49"/>
  </cols>
  <sheetData>
    <row r="1" spans="1:3" ht="15.75">
      <c r="A1" s="48"/>
      <c r="B1" s="200" t="s">
        <v>294</v>
      </c>
      <c r="C1" s="200"/>
    </row>
    <row r="2" spans="1:3" ht="15.75">
      <c r="A2" s="48"/>
      <c r="C2" s="67" t="s">
        <v>0</v>
      </c>
    </row>
    <row r="3" spans="1:3" ht="15.75">
      <c r="A3" s="48"/>
      <c r="C3" s="67" t="s">
        <v>1</v>
      </c>
    </row>
    <row r="4" spans="1:3" ht="15.75">
      <c r="A4" s="48"/>
      <c r="C4" s="67" t="s">
        <v>23</v>
      </c>
    </row>
    <row r="5" spans="1:3" ht="15.75">
      <c r="A5" s="48"/>
      <c r="C5" s="67" t="s">
        <v>3</v>
      </c>
    </row>
    <row r="6" spans="1:3" ht="15.75">
      <c r="A6" s="48"/>
      <c r="C6" s="67" t="s">
        <v>4</v>
      </c>
    </row>
    <row r="7" spans="1:3" ht="15.75">
      <c r="A7" s="48"/>
      <c r="B7" s="183" t="s">
        <v>289</v>
      </c>
      <c r="C7" s="183"/>
    </row>
    <row r="8" spans="1:3" ht="15.75">
      <c r="A8" s="48"/>
      <c r="B8" s="72"/>
      <c r="C8" s="72"/>
    </row>
    <row r="9" spans="1:3" ht="15.75">
      <c r="A9" s="48"/>
      <c r="B9" s="183"/>
      <c r="C9" s="183"/>
    </row>
    <row r="10" spans="1:3" ht="15.75">
      <c r="A10" s="48"/>
      <c r="C10" s="72"/>
    </row>
    <row r="11" spans="1:3" ht="15.75">
      <c r="A11" s="48"/>
      <c r="B11" s="67"/>
      <c r="C11" s="67"/>
    </row>
    <row r="12" spans="1:3" ht="15.75">
      <c r="A12" s="196" t="s">
        <v>121</v>
      </c>
      <c r="B12" s="197"/>
      <c r="C12" s="197"/>
    </row>
    <row r="13" spans="1:3" ht="15.75">
      <c r="A13" s="196" t="s">
        <v>275</v>
      </c>
      <c r="B13" s="197"/>
      <c r="C13" s="197"/>
    </row>
    <row r="14" spans="1:3" ht="15.75">
      <c r="A14" s="50"/>
      <c r="B14" s="48"/>
      <c r="C14" s="48"/>
    </row>
    <row r="15" spans="1:3" ht="15.75">
      <c r="A15" s="51" t="s">
        <v>158</v>
      </c>
      <c r="B15" s="198" t="s">
        <v>28</v>
      </c>
      <c r="C15" s="52" t="s">
        <v>159</v>
      </c>
    </row>
    <row r="16" spans="1:3" ht="15.75">
      <c r="A16" s="53" t="s">
        <v>160</v>
      </c>
      <c r="B16" s="199"/>
      <c r="C16" s="54" t="s">
        <v>161</v>
      </c>
    </row>
    <row r="17" spans="1:6" ht="15.75">
      <c r="A17" s="55">
        <v>1</v>
      </c>
      <c r="B17" s="55">
        <v>2</v>
      </c>
      <c r="C17" s="55">
        <v>3</v>
      </c>
    </row>
    <row r="18" spans="1:6" ht="30" customHeight="1">
      <c r="A18" s="56" t="s">
        <v>120</v>
      </c>
      <c r="B18" s="57" t="s">
        <v>121</v>
      </c>
      <c r="C18" s="100">
        <f>C19+C48</f>
        <v>7883.0199999999995</v>
      </c>
    </row>
    <row r="19" spans="1:6" ht="51" customHeight="1">
      <c r="A19" s="56" t="s">
        <v>122</v>
      </c>
      <c r="B19" s="58" t="s">
        <v>123</v>
      </c>
      <c r="C19" s="100">
        <f>C23+C36+C41+C20</f>
        <v>7883.0199999999995</v>
      </c>
    </row>
    <row r="20" spans="1:6" ht="37.5" customHeight="1">
      <c r="A20" s="168" t="s">
        <v>280</v>
      </c>
      <c r="B20" s="169" t="s">
        <v>281</v>
      </c>
      <c r="C20" s="100">
        <f>C21</f>
        <v>422.2</v>
      </c>
    </row>
    <row r="21" spans="1:6" ht="86.25" customHeight="1">
      <c r="A21" s="30" t="s">
        <v>282</v>
      </c>
      <c r="B21" s="30" t="s">
        <v>283</v>
      </c>
      <c r="C21" s="100">
        <f>C22</f>
        <v>422.2</v>
      </c>
    </row>
    <row r="22" spans="1:6" ht="66" customHeight="1">
      <c r="A22" s="15" t="s">
        <v>284</v>
      </c>
      <c r="B22" s="170" t="s">
        <v>285</v>
      </c>
      <c r="C22" s="100">
        <v>422.2</v>
      </c>
    </row>
    <row r="23" spans="1:6" ht="51.75" customHeight="1">
      <c r="A23" s="56" t="s">
        <v>124</v>
      </c>
      <c r="B23" s="59" t="s">
        <v>125</v>
      </c>
      <c r="C23" s="100">
        <f>C24+C26+C28+C30</f>
        <v>3631.8</v>
      </c>
    </row>
    <row r="24" spans="1:6" s="101" customFormat="1" ht="131.25" hidden="1" customHeight="1">
      <c r="A24" s="156" t="s">
        <v>126</v>
      </c>
      <c r="B24" s="157" t="s">
        <v>127</v>
      </c>
      <c r="C24" s="158">
        <f>C25</f>
        <v>0</v>
      </c>
    </row>
    <row r="25" spans="1:6" s="101" customFormat="1" ht="126.75" hidden="1" customHeight="1">
      <c r="A25" s="118" t="s">
        <v>128</v>
      </c>
      <c r="B25" s="159" t="s">
        <v>129</v>
      </c>
      <c r="C25" s="125"/>
      <c r="F25" s="160"/>
    </row>
    <row r="26" spans="1:6" s="101" customFormat="1" ht="171.75" hidden="1" customHeight="1">
      <c r="A26" s="161" t="s">
        <v>193</v>
      </c>
      <c r="B26" s="162" t="s">
        <v>192</v>
      </c>
      <c r="C26" s="158">
        <f>C27</f>
        <v>0</v>
      </c>
      <c r="F26" s="160"/>
    </row>
    <row r="27" spans="1:6" s="101" customFormat="1" ht="165.75" hidden="1" customHeight="1">
      <c r="A27" s="163" t="s">
        <v>194</v>
      </c>
      <c r="B27" s="164" t="s">
        <v>191</v>
      </c>
      <c r="C27" s="125"/>
      <c r="F27" s="160"/>
    </row>
    <row r="28" spans="1:6" s="101" customFormat="1" ht="157.5" hidden="1">
      <c r="A28" s="113" t="s">
        <v>182</v>
      </c>
      <c r="B28" s="165" t="s">
        <v>196</v>
      </c>
      <c r="C28" s="158">
        <f>C29</f>
        <v>0</v>
      </c>
      <c r="F28" s="160"/>
    </row>
    <row r="29" spans="1:6" s="101" customFormat="1" ht="147" hidden="1" customHeight="1">
      <c r="A29" s="114" t="s">
        <v>181</v>
      </c>
      <c r="B29" s="123" t="s">
        <v>195</v>
      </c>
      <c r="C29" s="166"/>
      <c r="F29" s="160"/>
    </row>
    <row r="30" spans="1:6" ht="21.75" customHeight="1">
      <c r="A30" s="56" t="s">
        <v>130</v>
      </c>
      <c r="B30" s="61" t="s">
        <v>131</v>
      </c>
      <c r="C30" s="100">
        <f>C31</f>
        <v>3631.8</v>
      </c>
    </row>
    <row r="31" spans="1:6" ht="31.5">
      <c r="A31" s="56" t="s">
        <v>132</v>
      </c>
      <c r="B31" s="61" t="s">
        <v>133</v>
      </c>
      <c r="C31" s="100">
        <f>C32+C33+C34+C35</f>
        <v>3631.8</v>
      </c>
    </row>
    <row r="32" spans="1:6" ht="141.75">
      <c r="A32" s="107" t="s">
        <v>132</v>
      </c>
      <c r="B32" s="68" t="s">
        <v>167</v>
      </c>
      <c r="C32" s="102">
        <v>1059.3</v>
      </c>
    </row>
    <row r="33" spans="1:5" ht="63">
      <c r="A33" s="105" t="s">
        <v>132</v>
      </c>
      <c r="B33" s="62" t="s">
        <v>162</v>
      </c>
      <c r="C33" s="103">
        <v>72.5</v>
      </c>
    </row>
    <row r="34" spans="1:5" ht="163.5" customHeight="1">
      <c r="A34" s="7" t="s">
        <v>180</v>
      </c>
      <c r="B34" s="106" t="s">
        <v>197</v>
      </c>
      <c r="C34" s="102">
        <v>2500</v>
      </c>
    </row>
    <row r="35" spans="1:5" s="101" customFormat="1" ht="102.75" hidden="1" customHeight="1">
      <c r="A35" s="118" t="s">
        <v>132</v>
      </c>
      <c r="B35" s="123" t="s">
        <v>198</v>
      </c>
      <c r="C35" s="125"/>
    </row>
    <row r="36" spans="1:5" ht="31.5">
      <c r="A36" s="56" t="s">
        <v>134</v>
      </c>
      <c r="B36" s="38" t="s">
        <v>135</v>
      </c>
      <c r="C36" s="100">
        <f>C37+C39</f>
        <v>146.12</v>
      </c>
    </row>
    <row r="37" spans="1:5" ht="63" customHeight="1">
      <c r="A37" s="56" t="s">
        <v>136</v>
      </c>
      <c r="B37" s="58" t="s">
        <v>137</v>
      </c>
      <c r="C37" s="100">
        <f>C38</f>
        <v>3.52</v>
      </c>
    </row>
    <row r="38" spans="1:5" ht="63" customHeight="1">
      <c r="A38" s="63" t="s">
        <v>138</v>
      </c>
      <c r="B38" s="64" t="s">
        <v>139</v>
      </c>
      <c r="C38" s="99">
        <v>3.52</v>
      </c>
      <c r="E38" s="60"/>
    </row>
    <row r="39" spans="1:5" ht="65.25" customHeight="1">
      <c r="A39" s="56" t="s">
        <v>140</v>
      </c>
      <c r="B39" s="58" t="s">
        <v>141</v>
      </c>
      <c r="C39" s="100">
        <f>C40</f>
        <v>142.6</v>
      </c>
    </row>
    <row r="40" spans="1:5" ht="63" customHeight="1">
      <c r="A40" s="63" t="s">
        <v>142</v>
      </c>
      <c r="B40" s="65" t="s">
        <v>143</v>
      </c>
      <c r="C40" s="99">
        <v>142.6</v>
      </c>
    </row>
    <row r="41" spans="1:5" s="101" customFormat="1" ht="15.75">
      <c r="A41" s="56" t="s">
        <v>144</v>
      </c>
      <c r="B41" s="58" t="s">
        <v>145</v>
      </c>
      <c r="C41" s="100">
        <f>C44+C42</f>
        <v>3682.9</v>
      </c>
    </row>
    <row r="42" spans="1:5" s="101" customFormat="1" ht="94.5" hidden="1">
      <c r="A42" s="176" t="s">
        <v>146</v>
      </c>
      <c r="B42" s="177" t="s">
        <v>147</v>
      </c>
      <c r="C42" s="173">
        <f>C43</f>
        <v>0</v>
      </c>
    </row>
    <row r="43" spans="1:5" s="101" customFormat="1" ht="94.5" hidden="1">
      <c r="A43" s="178" t="s">
        <v>148</v>
      </c>
      <c r="B43" s="179" t="s">
        <v>149</v>
      </c>
      <c r="C43" s="103"/>
    </row>
    <row r="44" spans="1:5" s="101" customFormat="1" ht="31.5">
      <c r="A44" s="56" t="s">
        <v>150</v>
      </c>
      <c r="B44" s="61" t="s">
        <v>151</v>
      </c>
      <c r="C44" s="100">
        <f>C45</f>
        <v>3682.9</v>
      </c>
    </row>
    <row r="45" spans="1:5" s="101" customFormat="1" ht="47.25">
      <c r="A45" s="56" t="s">
        <v>152</v>
      </c>
      <c r="B45" s="58" t="s">
        <v>153</v>
      </c>
      <c r="C45" s="100">
        <f>C46+C47</f>
        <v>3682.9</v>
      </c>
    </row>
    <row r="46" spans="1:5" s="101" customFormat="1" ht="94.5">
      <c r="A46" s="63" t="s">
        <v>163</v>
      </c>
      <c r="B46" s="65" t="s">
        <v>164</v>
      </c>
      <c r="C46" s="99">
        <v>3682.9</v>
      </c>
    </row>
    <row r="47" spans="1:5" s="101" customFormat="1" ht="297" hidden="1" customHeight="1">
      <c r="A47" s="118" t="s">
        <v>165</v>
      </c>
      <c r="B47" s="121" t="s">
        <v>166</v>
      </c>
      <c r="C47" s="125"/>
    </row>
    <row r="48" spans="1:5" s="101" customFormat="1" ht="94.5" hidden="1">
      <c r="A48" s="126" t="s">
        <v>154</v>
      </c>
      <c r="B48" s="127" t="s">
        <v>168</v>
      </c>
      <c r="C48" s="116">
        <f>C49</f>
        <v>0</v>
      </c>
    </row>
    <row r="49" spans="1:3" s="101" customFormat="1" ht="157.5" hidden="1">
      <c r="A49" s="126" t="s">
        <v>155</v>
      </c>
      <c r="B49" s="128" t="s">
        <v>169</v>
      </c>
      <c r="C49" s="117">
        <f>C50</f>
        <v>0</v>
      </c>
    </row>
    <row r="50" spans="1:3" s="101" customFormat="1" ht="141.75" hidden="1">
      <c r="A50" s="126" t="s">
        <v>170</v>
      </c>
      <c r="B50" s="128" t="s">
        <v>171</v>
      </c>
      <c r="C50" s="116">
        <f>C51</f>
        <v>0</v>
      </c>
    </row>
    <row r="51" spans="1:3" s="101" customFormat="1" ht="94.5" hidden="1">
      <c r="A51" s="129" t="s">
        <v>172</v>
      </c>
      <c r="B51" s="130" t="s">
        <v>156</v>
      </c>
      <c r="C51" s="117"/>
    </row>
  </sheetData>
  <mergeCells count="6">
    <mergeCell ref="A12:C12"/>
    <mergeCell ref="A13:C13"/>
    <mergeCell ref="B15:B16"/>
    <mergeCell ref="B1:C1"/>
    <mergeCell ref="B7:C7"/>
    <mergeCell ref="B9:C9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55"/>
  <sheetViews>
    <sheetView workbookViewId="0">
      <selection activeCell="B1" sqref="B1:D7"/>
    </sheetView>
  </sheetViews>
  <sheetFormatPr defaultRowHeight="12.75"/>
  <cols>
    <col min="1" max="1" width="28.85546875" style="49" customWidth="1"/>
    <col min="2" max="2" width="41.28515625" style="49" customWidth="1"/>
    <col min="3" max="3" width="11.7109375" style="49" customWidth="1"/>
    <col min="4" max="4" width="10.85546875" style="49" customWidth="1"/>
    <col min="5" max="16384" width="9.140625" style="49"/>
  </cols>
  <sheetData>
    <row r="1" spans="1:4" ht="15.75">
      <c r="A1" s="48"/>
      <c r="B1" s="200" t="s">
        <v>295</v>
      </c>
      <c r="C1" s="200"/>
      <c r="D1" s="200"/>
    </row>
    <row r="2" spans="1:4" ht="15.75">
      <c r="A2" s="48"/>
      <c r="B2" s="200" t="s">
        <v>0</v>
      </c>
      <c r="C2" s="200"/>
      <c r="D2" s="200"/>
    </row>
    <row r="3" spans="1:4" ht="15.75">
      <c r="A3" s="48"/>
      <c r="B3" s="200" t="s">
        <v>1</v>
      </c>
      <c r="C3" s="200"/>
      <c r="D3" s="200"/>
    </row>
    <row r="4" spans="1:4" ht="15.75">
      <c r="A4" s="48"/>
      <c r="B4" s="200" t="s">
        <v>23</v>
      </c>
      <c r="C4" s="200"/>
      <c r="D4" s="200"/>
    </row>
    <row r="5" spans="1:4" ht="15.75">
      <c r="A5" s="48"/>
      <c r="B5" s="200" t="s">
        <v>3</v>
      </c>
      <c r="C5" s="200"/>
      <c r="D5" s="200"/>
    </row>
    <row r="6" spans="1:4" ht="15.75">
      <c r="A6" s="48"/>
      <c r="B6" s="200" t="s">
        <v>4</v>
      </c>
      <c r="C6" s="200"/>
      <c r="D6" s="200"/>
    </row>
    <row r="7" spans="1:4" ht="15.75">
      <c r="A7" s="48"/>
      <c r="B7" s="185" t="s">
        <v>289</v>
      </c>
      <c r="C7" s="185"/>
      <c r="D7" s="187"/>
    </row>
    <row r="8" spans="1:4" ht="15.75">
      <c r="A8" s="48"/>
      <c r="B8" s="188"/>
      <c r="C8" s="188"/>
      <c r="D8" s="188"/>
    </row>
    <row r="9" spans="1:4" ht="15.75">
      <c r="A9" s="48"/>
      <c r="B9" s="185"/>
      <c r="C9" s="185"/>
      <c r="D9" s="185"/>
    </row>
    <row r="10" spans="1:4" ht="15.75">
      <c r="A10" s="48"/>
      <c r="C10" s="72"/>
    </row>
    <row r="11" spans="1:4" ht="15.75">
      <c r="A11" s="48"/>
      <c r="B11" s="67"/>
      <c r="C11" s="67"/>
    </row>
    <row r="12" spans="1:4" ht="15.75">
      <c r="A12" s="196" t="s">
        <v>121</v>
      </c>
      <c r="B12" s="197"/>
      <c r="C12" s="197"/>
    </row>
    <row r="13" spans="1:4" ht="15.75">
      <c r="A13" s="196" t="s">
        <v>273</v>
      </c>
      <c r="B13" s="197"/>
      <c r="C13" s="197"/>
    </row>
    <row r="14" spans="1:4" ht="15.75">
      <c r="A14" s="50"/>
      <c r="B14" s="48"/>
      <c r="C14" s="48"/>
    </row>
    <row r="15" spans="1:4" ht="15.75">
      <c r="A15" s="201" t="s">
        <v>206</v>
      </c>
      <c r="B15" s="198" t="s">
        <v>28</v>
      </c>
      <c r="C15" s="205" t="s">
        <v>159</v>
      </c>
      <c r="D15" s="206"/>
    </row>
    <row r="16" spans="1:4" ht="15.75">
      <c r="A16" s="202"/>
      <c r="B16" s="204"/>
      <c r="C16" s="207" t="s">
        <v>161</v>
      </c>
      <c r="D16" s="208"/>
    </row>
    <row r="17" spans="1:6" ht="15.75">
      <c r="A17" s="203"/>
      <c r="B17" s="199"/>
      <c r="C17" s="109" t="s">
        <v>203</v>
      </c>
      <c r="D17" s="109" t="s">
        <v>274</v>
      </c>
    </row>
    <row r="18" spans="1:6" ht="15.75">
      <c r="A18" s="55">
        <v>1</v>
      </c>
      <c r="B18" s="55">
        <v>2</v>
      </c>
      <c r="C18" s="55">
        <v>3</v>
      </c>
      <c r="D18" s="55">
        <v>4</v>
      </c>
    </row>
    <row r="19" spans="1:6" ht="30" customHeight="1">
      <c r="A19" s="56" t="s">
        <v>120</v>
      </c>
      <c r="B19" s="57" t="s">
        <v>121</v>
      </c>
      <c r="C19" s="100">
        <f>C20+C52</f>
        <v>4367.71</v>
      </c>
      <c r="D19" s="100">
        <f>D20+D52</f>
        <v>4240.92</v>
      </c>
    </row>
    <row r="20" spans="1:6" ht="51" customHeight="1">
      <c r="A20" s="56" t="s">
        <v>122</v>
      </c>
      <c r="B20" s="58" t="s">
        <v>123</v>
      </c>
      <c r="C20" s="100">
        <f>C24+C40+C45+C21</f>
        <v>4367.71</v>
      </c>
      <c r="D20" s="100">
        <f>D24+D40+D45+D21</f>
        <v>4240.92</v>
      </c>
    </row>
    <row r="21" spans="1:6" ht="31.5" customHeight="1">
      <c r="A21" s="168" t="s">
        <v>280</v>
      </c>
      <c r="B21" s="169" t="s">
        <v>281</v>
      </c>
      <c r="C21" s="100">
        <f>C22</f>
        <v>489.69</v>
      </c>
      <c r="D21" s="100">
        <f>D22</f>
        <v>554.5</v>
      </c>
    </row>
    <row r="22" spans="1:6" ht="64.5" customHeight="1">
      <c r="A22" s="30" t="s">
        <v>282</v>
      </c>
      <c r="B22" s="30" t="s">
        <v>283</v>
      </c>
      <c r="C22" s="100">
        <f>C23</f>
        <v>489.69</v>
      </c>
      <c r="D22" s="100">
        <f>D23</f>
        <v>554.5</v>
      </c>
    </row>
    <row r="23" spans="1:6" ht="65.25" customHeight="1">
      <c r="A23" s="25" t="s">
        <v>284</v>
      </c>
      <c r="B23" s="170" t="s">
        <v>285</v>
      </c>
      <c r="C23" s="100">
        <v>489.69</v>
      </c>
      <c r="D23" s="100">
        <v>554.5</v>
      </c>
    </row>
    <row r="24" spans="1:6" ht="51.75" customHeight="1">
      <c r="A24" s="56" t="s">
        <v>124</v>
      </c>
      <c r="B24" s="59" t="s">
        <v>125</v>
      </c>
      <c r="C24" s="100">
        <f>C29+C25+C27</f>
        <v>42</v>
      </c>
      <c r="D24" s="100">
        <f>D29+D25+D27</f>
        <v>0</v>
      </c>
    </row>
    <row r="25" spans="1:6" s="101" customFormat="1" ht="131.25" hidden="1" customHeight="1">
      <c r="A25" s="156" t="s">
        <v>126</v>
      </c>
      <c r="B25" s="157" t="s">
        <v>127</v>
      </c>
      <c r="C25" s="158">
        <f>C26</f>
        <v>0</v>
      </c>
      <c r="D25" s="158">
        <f>D26</f>
        <v>0</v>
      </c>
    </row>
    <row r="26" spans="1:6" s="101" customFormat="1" ht="126.75" hidden="1" customHeight="1">
      <c r="A26" s="118" t="s">
        <v>128</v>
      </c>
      <c r="B26" s="159" t="s">
        <v>129</v>
      </c>
      <c r="C26" s="125"/>
      <c r="D26" s="125"/>
      <c r="F26" s="160"/>
    </row>
    <row r="27" spans="1:6" s="101" customFormat="1" ht="156.75" hidden="1" customHeight="1">
      <c r="A27" s="114" t="s">
        <v>182</v>
      </c>
      <c r="B27" s="115" t="s">
        <v>204</v>
      </c>
      <c r="C27" s="125">
        <f>C28</f>
        <v>0</v>
      </c>
      <c r="D27" s="125">
        <f>D28</f>
        <v>0</v>
      </c>
      <c r="F27" s="160"/>
    </row>
    <row r="28" spans="1:6" s="101" customFormat="1" ht="158.25" hidden="1" customHeight="1">
      <c r="A28" s="114" t="s">
        <v>181</v>
      </c>
      <c r="B28" s="115" t="s">
        <v>205</v>
      </c>
      <c r="C28" s="166"/>
      <c r="D28" s="166"/>
      <c r="F28" s="160"/>
    </row>
    <row r="29" spans="1:6" ht="21.75" customHeight="1">
      <c r="A29" s="56" t="s">
        <v>130</v>
      </c>
      <c r="B29" s="61" t="s">
        <v>131</v>
      </c>
      <c r="C29" s="100">
        <f>C30</f>
        <v>42</v>
      </c>
      <c r="D29" s="100">
        <f>D30</f>
        <v>0</v>
      </c>
    </row>
    <row r="30" spans="1:6" ht="31.5">
      <c r="A30" s="63" t="s">
        <v>132</v>
      </c>
      <c r="B30" s="180" t="s">
        <v>133</v>
      </c>
      <c r="C30" s="99">
        <f>C31+C32+C34+C33+C35+C38+C36+C37+C39</f>
        <v>42</v>
      </c>
      <c r="D30" s="99">
        <f>D31+D32+D34+D33+D35+D38+D36+D37+D39</f>
        <v>0</v>
      </c>
    </row>
    <row r="31" spans="1:6" ht="141.75" hidden="1">
      <c r="A31" s="118" t="s">
        <v>132</v>
      </c>
      <c r="B31" s="114" t="s">
        <v>167</v>
      </c>
      <c r="C31" s="125"/>
      <c r="D31" s="125"/>
    </row>
    <row r="32" spans="1:6" ht="110.25" hidden="1">
      <c r="A32" s="119" t="s">
        <v>132</v>
      </c>
      <c r="B32" s="120" t="s">
        <v>207</v>
      </c>
      <c r="C32" s="167"/>
      <c r="D32" s="167"/>
    </row>
    <row r="33" spans="1:5" ht="220.5" hidden="1">
      <c r="A33" s="119" t="s">
        <v>132</v>
      </c>
      <c r="B33" s="120" t="s">
        <v>208</v>
      </c>
      <c r="C33" s="167"/>
      <c r="D33" s="167"/>
    </row>
    <row r="34" spans="1:5" ht="78.75" hidden="1">
      <c r="A34" s="118" t="s">
        <v>132</v>
      </c>
      <c r="B34" s="121" t="s">
        <v>209</v>
      </c>
      <c r="C34" s="125"/>
      <c r="D34" s="125"/>
    </row>
    <row r="35" spans="1:5" ht="63">
      <c r="A35" s="105" t="s">
        <v>132</v>
      </c>
      <c r="B35" s="62" t="s">
        <v>162</v>
      </c>
      <c r="C35" s="103">
        <v>42</v>
      </c>
      <c r="D35" s="103">
        <v>0</v>
      </c>
    </row>
    <row r="36" spans="1:5" ht="78.75" hidden="1">
      <c r="A36" s="118" t="s">
        <v>132</v>
      </c>
      <c r="B36" s="121" t="s">
        <v>210</v>
      </c>
      <c r="C36" s="102"/>
      <c r="D36" s="102"/>
    </row>
    <row r="37" spans="1:5" ht="163.5" hidden="1" customHeight="1">
      <c r="A37" s="90" t="s">
        <v>180</v>
      </c>
      <c r="B37" s="122" t="s">
        <v>211</v>
      </c>
      <c r="C37" s="102"/>
      <c r="D37" s="102"/>
    </row>
    <row r="38" spans="1:5" ht="108.75" hidden="1" customHeight="1">
      <c r="A38" s="118" t="s">
        <v>132</v>
      </c>
      <c r="B38" s="123" t="s">
        <v>212</v>
      </c>
      <c r="C38" s="102"/>
      <c r="D38" s="102"/>
    </row>
    <row r="39" spans="1:5" ht="69" hidden="1" customHeight="1">
      <c r="A39" s="118" t="s">
        <v>132</v>
      </c>
      <c r="B39" s="123" t="s">
        <v>213</v>
      </c>
      <c r="C39" s="102"/>
      <c r="D39" s="102"/>
    </row>
    <row r="40" spans="1:5" ht="31.5">
      <c r="A40" s="56" t="s">
        <v>134</v>
      </c>
      <c r="B40" s="38" t="s">
        <v>135</v>
      </c>
      <c r="C40" s="100">
        <f>C41+C43</f>
        <v>153.12</v>
      </c>
      <c r="D40" s="100">
        <f>D41+D43</f>
        <v>3.52</v>
      </c>
    </row>
    <row r="41" spans="1:5" ht="63" customHeight="1">
      <c r="A41" s="56" t="s">
        <v>136</v>
      </c>
      <c r="B41" s="58" t="s">
        <v>137</v>
      </c>
      <c r="C41" s="100">
        <f>C42</f>
        <v>3.52</v>
      </c>
      <c r="D41" s="100">
        <f>D42</f>
        <v>3.52</v>
      </c>
    </row>
    <row r="42" spans="1:5" ht="63" customHeight="1">
      <c r="A42" s="63" t="s">
        <v>138</v>
      </c>
      <c r="B42" s="64" t="s">
        <v>139</v>
      </c>
      <c r="C42" s="99">
        <v>3.52</v>
      </c>
      <c r="D42" s="99">
        <v>3.52</v>
      </c>
      <c r="E42" s="60"/>
    </row>
    <row r="43" spans="1:5" ht="65.25" customHeight="1">
      <c r="A43" s="56" t="s">
        <v>140</v>
      </c>
      <c r="B43" s="58" t="s">
        <v>141</v>
      </c>
      <c r="C43" s="100">
        <f>C44</f>
        <v>149.6</v>
      </c>
      <c r="D43" s="100">
        <f>D44</f>
        <v>0</v>
      </c>
    </row>
    <row r="44" spans="1:5" ht="63" customHeight="1">
      <c r="A44" s="63" t="s">
        <v>142</v>
      </c>
      <c r="B44" s="65" t="s">
        <v>143</v>
      </c>
      <c r="C44" s="99">
        <v>149.6</v>
      </c>
      <c r="D44" s="99">
        <v>0</v>
      </c>
    </row>
    <row r="45" spans="1:5" s="101" customFormat="1" ht="15.75">
      <c r="A45" s="56" t="s">
        <v>144</v>
      </c>
      <c r="B45" s="58" t="s">
        <v>145</v>
      </c>
      <c r="C45" s="100">
        <f>C48+C46</f>
        <v>3682.9</v>
      </c>
      <c r="D45" s="100">
        <f>D48+D46</f>
        <v>3682.9</v>
      </c>
    </row>
    <row r="46" spans="1:5" s="101" customFormat="1" ht="94.5" hidden="1">
      <c r="A46" s="171" t="s">
        <v>146</v>
      </c>
      <c r="B46" s="172" t="s">
        <v>147</v>
      </c>
      <c r="C46" s="173">
        <f>C47</f>
        <v>0</v>
      </c>
      <c r="D46" s="173">
        <f>D47</f>
        <v>0</v>
      </c>
    </row>
    <row r="47" spans="1:5" s="101" customFormat="1" ht="94.5" hidden="1">
      <c r="A47" s="174" t="s">
        <v>148</v>
      </c>
      <c r="B47" s="175" t="s">
        <v>149</v>
      </c>
      <c r="C47" s="103"/>
      <c r="D47" s="103"/>
    </row>
    <row r="48" spans="1:5" s="101" customFormat="1" ht="31.5">
      <c r="A48" s="56" t="s">
        <v>150</v>
      </c>
      <c r="B48" s="61" t="s">
        <v>151</v>
      </c>
      <c r="C48" s="100">
        <f>C49</f>
        <v>3682.9</v>
      </c>
      <c r="D48" s="100">
        <f>D49</f>
        <v>3682.9</v>
      </c>
    </row>
    <row r="49" spans="1:4" s="101" customFormat="1" ht="47.25">
      <c r="A49" s="56" t="s">
        <v>152</v>
      </c>
      <c r="B49" s="58" t="s">
        <v>153</v>
      </c>
      <c r="C49" s="100">
        <f>C50+C51</f>
        <v>3682.9</v>
      </c>
      <c r="D49" s="100">
        <f>D50+D51</f>
        <v>3682.9</v>
      </c>
    </row>
    <row r="50" spans="1:4" s="101" customFormat="1" ht="94.5">
      <c r="A50" s="63" t="s">
        <v>163</v>
      </c>
      <c r="B50" s="65" t="s">
        <v>164</v>
      </c>
      <c r="C50" s="99">
        <v>3682.9</v>
      </c>
      <c r="D50" s="99">
        <v>3682.9</v>
      </c>
    </row>
    <row r="51" spans="1:4" ht="297" hidden="1" customHeight="1">
      <c r="A51" s="118" t="s">
        <v>165</v>
      </c>
      <c r="B51" s="124" t="s">
        <v>166</v>
      </c>
      <c r="C51" s="125"/>
      <c r="D51" s="125"/>
    </row>
    <row r="52" spans="1:4" ht="94.5" hidden="1">
      <c r="A52" s="126" t="s">
        <v>154</v>
      </c>
      <c r="B52" s="127" t="s">
        <v>168</v>
      </c>
      <c r="C52" s="116">
        <f t="shared" ref="C52:D54" si="0">C53</f>
        <v>0</v>
      </c>
      <c r="D52" s="116">
        <f t="shared" si="0"/>
        <v>0</v>
      </c>
    </row>
    <row r="53" spans="1:4" ht="157.5" hidden="1">
      <c r="A53" s="126" t="s">
        <v>155</v>
      </c>
      <c r="B53" s="128" t="s">
        <v>169</v>
      </c>
      <c r="C53" s="117">
        <f t="shared" si="0"/>
        <v>0</v>
      </c>
      <c r="D53" s="117">
        <f t="shared" si="0"/>
        <v>0</v>
      </c>
    </row>
    <row r="54" spans="1:4" ht="141.75" hidden="1">
      <c r="A54" s="126" t="s">
        <v>170</v>
      </c>
      <c r="B54" s="128" t="s">
        <v>171</v>
      </c>
      <c r="C54" s="116">
        <f t="shared" si="0"/>
        <v>0</v>
      </c>
      <c r="D54" s="116">
        <f t="shared" si="0"/>
        <v>0</v>
      </c>
    </row>
    <row r="55" spans="1:4" ht="94.5" hidden="1">
      <c r="A55" s="129" t="s">
        <v>172</v>
      </c>
      <c r="B55" s="130" t="s">
        <v>156</v>
      </c>
      <c r="C55" s="117"/>
      <c r="D55" s="117"/>
    </row>
  </sheetData>
  <mergeCells count="15">
    <mergeCell ref="B1:D1"/>
    <mergeCell ref="B2:D2"/>
    <mergeCell ref="B3:D3"/>
    <mergeCell ref="B4:D4"/>
    <mergeCell ref="A15:A17"/>
    <mergeCell ref="B15:B17"/>
    <mergeCell ref="C15:D15"/>
    <mergeCell ref="C16:D16"/>
    <mergeCell ref="B9:D9"/>
    <mergeCell ref="A12:C12"/>
    <mergeCell ref="A13:C13"/>
    <mergeCell ref="B5:D5"/>
    <mergeCell ref="B6:D6"/>
    <mergeCell ref="B7:D7"/>
    <mergeCell ref="B8:D8"/>
  </mergeCells>
  <phoneticPr fontId="0" type="noConversion"/>
  <printOptions horizontalCentered="1"/>
  <pageMargins left="0.98425196850393704" right="0.39370078740157483" top="0.47244094488188981" bottom="0.86614173228346458" header="0.31496062992125984" footer="0.31496062992125984"/>
  <pageSetup paperSize="9" scale="9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F45"/>
  <sheetViews>
    <sheetView workbookViewId="0">
      <selection activeCell="C1" sqref="C1"/>
    </sheetView>
  </sheetViews>
  <sheetFormatPr defaultRowHeight="12.75"/>
  <cols>
    <col min="1" max="1" width="18.42578125" style="132" customWidth="1"/>
    <col min="2" max="2" width="32.42578125" style="132" customWidth="1"/>
    <col min="3" max="3" width="60.85546875" style="132" customWidth="1"/>
    <col min="4" max="5" width="9.140625" style="132"/>
    <col min="6" max="6" width="57.140625" style="132" customWidth="1"/>
    <col min="7" max="16384" width="9.140625" style="132"/>
  </cols>
  <sheetData>
    <row r="1" spans="1:6" ht="15.75">
      <c r="A1" s="131"/>
      <c r="B1" s="131"/>
      <c r="C1" s="72" t="s">
        <v>296</v>
      </c>
    </row>
    <row r="2" spans="1:6" ht="15.75">
      <c r="A2" s="131"/>
      <c r="B2" s="131"/>
      <c r="C2" s="67" t="s">
        <v>0</v>
      </c>
    </row>
    <row r="3" spans="1:6" ht="15.75">
      <c r="A3" s="131"/>
      <c r="B3" s="131"/>
      <c r="C3" s="67" t="s">
        <v>1</v>
      </c>
    </row>
    <row r="4" spans="1:6" ht="15.75">
      <c r="A4" s="131"/>
      <c r="B4" s="131"/>
      <c r="C4" s="67" t="s">
        <v>23</v>
      </c>
    </row>
    <row r="5" spans="1:6" ht="15.75">
      <c r="A5" s="131"/>
      <c r="B5" s="131"/>
      <c r="C5" s="67" t="s">
        <v>3</v>
      </c>
    </row>
    <row r="6" spans="1:6" ht="15.75">
      <c r="A6" s="131"/>
      <c r="B6" s="131"/>
      <c r="C6" s="72" t="s">
        <v>4</v>
      </c>
    </row>
    <row r="7" spans="1:6" ht="15.75">
      <c r="A7" s="131"/>
      <c r="B7" s="183" t="s">
        <v>289</v>
      </c>
      <c r="C7" s="183"/>
    </row>
    <row r="8" spans="1:6" ht="15.75">
      <c r="A8" s="220" t="s">
        <v>214</v>
      </c>
      <c r="B8" s="220"/>
      <c r="C8" s="220"/>
    </row>
    <row r="9" spans="1:6" ht="17.25" customHeight="1">
      <c r="A9" s="220" t="s">
        <v>215</v>
      </c>
      <c r="B9" s="220"/>
      <c r="C9" s="220"/>
      <c r="F9" s="221"/>
    </row>
    <row r="10" spans="1:6" ht="15.75">
      <c r="A10" s="220" t="s">
        <v>25</v>
      </c>
      <c r="B10" s="220"/>
      <c r="C10" s="220"/>
      <c r="F10" s="222"/>
    </row>
    <row r="11" spans="1:6" ht="15.75">
      <c r="A11" s="220" t="s">
        <v>216</v>
      </c>
      <c r="B11" s="220"/>
      <c r="C11" s="220"/>
      <c r="F11" s="222"/>
    </row>
    <row r="12" spans="1:6" ht="15.75">
      <c r="A12" s="220"/>
      <c r="B12" s="220"/>
      <c r="C12" s="220"/>
      <c r="F12" s="222"/>
    </row>
    <row r="13" spans="1:6" ht="15.75">
      <c r="A13" s="131"/>
      <c r="B13" s="133"/>
      <c r="C13" s="133"/>
    </row>
    <row r="14" spans="1:6" ht="15.75">
      <c r="A14" s="209" t="s">
        <v>27</v>
      </c>
      <c r="B14" s="210"/>
      <c r="C14" s="191" t="s">
        <v>217</v>
      </c>
    </row>
    <row r="15" spans="1:6" ht="15.75">
      <c r="A15" s="213" t="s">
        <v>218</v>
      </c>
      <c r="B15" s="214"/>
      <c r="C15" s="211"/>
    </row>
    <row r="16" spans="1:6" ht="15.75" customHeight="1">
      <c r="A16" s="191" t="s">
        <v>219</v>
      </c>
      <c r="B16" s="217" t="s">
        <v>220</v>
      </c>
      <c r="C16" s="211"/>
    </row>
    <row r="17" spans="1:6">
      <c r="A17" s="215"/>
      <c r="B17" s="218"/>
      <c r="C17" s="211"/>
    </row>
    <row r="18" spans="1:6" ht="65.25" customHeight="1">
      <c r="A18" s="216"/>
      <c r="B18" s="219"/>
      <c r="C18" s="212"/>
    </row>
    <row r="19" spans="1:6" ht="15.75">
      <c r="A19" s="134">
        <v>1</v>
      </c>
      <c r="B19" s="135">
        <v>2</v>
      </c>
      <c r="C19" s="135">
        <v>3</v>
      </c>
    </row>
    <row r="20" spans="1:6" ht="47.25">
      <c r="A20" s="136">
        <v>955</v>
      </c>
      <c r="B20" s="137"/>
      <c r="C20" s="138" t="s">
        <v>221</v>
      </c>
      <c r="F20" s="139"/>
    </row>
    <row r="21" spans="1:6" ht="78.75">
      <c r="A21" s="137">
        <v>955</v>
      </c>
      <c r="B21" s="137" t="s">
        <v>222</v>
      </c>
      <c r="C21" s="140" t="s">
        <v>223</v>
      </c>
    </row>
    <row r="22" spans="1:6" ht="63">
      <c r="A22" s="137">
        <v>955</v>
      </c>
      <c r="B22" s="137" t="s">
        <v>224</v>
      </c>
      <c r="C22" s="140" t="s">
        <v>225</v>
      </c>
    </row>
    <row r="23" spans="1:6" ht="78.75">
      <c r="A23" s="137">
        <v>955</v>
      </c>
      <c r="B23" s="141" t="s">
        <v>226</v>
      </c>
      <c r="C23" s="28" t="s">
        <v>97</v>
      </c>
    </row>
    <row r="24" spans="1:6" ht="47.25">
      <c r="A24" s="137">
        <v>955</v>
      </c>
      <c r="B24" s="135" t="s">
        <v>227</v>
      </c>
      <c r="C24" s="33" t="s">
        <v>99</v>
      </c>
      <c r="D24" s="142"/>
    </row>
    <row r="25" spans="1:6" ht="63">
      <c r="A25" s="137">
        <v>955</v>
      </c>
      <c r="B25" s="135" t="s">
        <v>228</v>
      </c>
      <c r="C25" s="62" t="s">
        <v>229</v>
      </c>
    </row>
    <row r="26" spans="1:6" ht="81.75" customHeight="1">
      <c r="A26" s="137">
        <v>955</v>
      </c>
      <c r="B26" s="137" t="s">
        <v>230</v>
      </c>
      <c r="C26" s="140" t="s">
        <v>231</v>
      </c>
    </row>
    <row r="27" spans="1:6" ht="31.5">
      <c r="A27" s="137">
        <v>955</v>
      </c>
      <c r="B27" s="137" t="s">
        <v>232</v>
      </c>
      <c r="C27" s="140" t="s">
        <v>233</v>
      </c>
      <c r="D27" s="143"/>
    </row>
    <row r="28" spans="1:6" ht="94.5">
      <c r="A28" s="137">
        <v>955</v>
      </c>
      <c r="B28" s="137" t="s">
        <v>234</v>
      </c>
      <c r="C28" s="140" t="s">
        <v>235</v>
      </c>
      <c r="D28" s="143"/>
    </row>
    <row r="29" spans="1:6" ht="96" customHeight="1">
      <c r="A29" s="137">
        <v>955</v>
      </c>
      <c r="B29" s="137" t="s">
        <v>236</v>
      </c>
      <c r="C29" s="62" t="s">
        <v>237</v>
      </c>
    </row>
    <row r="30" spans="1:6" ht="78.75">
      <c r="A30" s="137">
        <v>955</v>
      </c>
      <c r="B30" s="144" t="s">
        <v>238</v>
      </c>
      <c r="C30" s="37" t="s">
        <v>239</v>
      </c>
    </row>
    <row r="31" spans="1:6" ht="87" customHeight="1">
      <c r="A31" s="137">
        <v>955</v>
      </c>
      <c r="B31" s="144" t="s">
        <v>240</v>
      </c>
      <c r="C31" s="37" t="s">
        <v>241</v>
      </c>
    </row>
    <row r="32" spans="1:6" ht="78.75">
      <c r="A32" s="137">
        <v>955</v>
      </c>
      <c r="B32" s="145" t="s">
        <v>242</v>
      </c>
      <c r="C32" s="146" t="s">
        <v>287</v>
      </c>
    </row>
    <row r="33" spans="1:3" ht="31.5">
      <c r="A33" s="137">
        <v>955</v>
      </c>
      <c r="B33" s="137" t="s">
        <v>243</v>
      </c>
      <c r="C33" s="140" t="s">
        <v>244</v>
      </c>
    </row>
    <row r="34" spans="1:3" ht="31.5">
      <c r="A34" s="137">
        <v>955</v>
      </c>
      <c r="B34" s="137" t="s">
        <v>245</v>
      </c>
      <c r="C34" s="140" t="s">
        <v>246</v>
      </c>
    </row>
    <row r="35" spans="1:3" ht="47.25">
      <c r="A35" s="137">
        <v>955</v>
      </c>
      <c r="B35" s="15" t="s">
        <v>286</v>
      </c>
      <c r="C35" s="170" t="s">
        <v>285</v>
      </c>
    </row>
    <row r="36" spans="1:3" ht="94.5">
      <c r="A36" s="137">
        <v>955</v>
      </c>
      <c r="B36" s="137" t="s">
        <v>247</v>
      </c>
      <c r="C36" s="140" t="s">
        <v>129</v>
      </c>
    </row>
    <row r="37" spans="1:3" ht="94.5">
      <c r="A37" s="137">
        <v>955</v>
      </c>
      <c r="B37" s="137" t="s">
        <v>248</v>
      </c>
      <c r="C37" s="140" t="s">
        <v>195</v>
      </c>
    </row>
    <row r="38" spans="1:3" ht="15.75">
      <c r="A38" s="137">
        <v>955</v>
      </c>
      <c r="B38" s="137" t="s">
        <v>249</v>
      </c>
      <c r="C38" s="140" t="s">
        <v>133</v>
      </c>
    </row>
    <row r="39" spans="1:3" ht="47.25">
      <c r="A39" s="137">
        <v>955</v>
      </c>
      <c r="B39" s="137" t="s">
        <v>250</v>
      </c>
      <c r="C39" s="37" t="s">
        <v>139</v>
      </c>
    </row>
    <row r="40" spans="1:3" ht="47.25">
      <c r="A40" s="137">
        <v>955</v>
      </c>
      <c r="B40" s="137" t="s">
        <v>251</v>
      </c>
      <c r="C40" s="140" t="s">
        <v>143</v>
      </c>
    </row>
    <row r="41" spans="1:3" ht="63">
      <c r="A41" s="137">
        <v>955</v>
      </c>
      <c r="B41" s="137" t="s">
        <v>252</v>
      </c>
      <c r="C41" s="140" t="s">
        <v>149</v>
      </c>
    </row>
    <row r="42" spans="1:3" ht="63">
      <c r="A42" s="137">
        <v>955</v>
      </c>
      <c r="B42" s="135" t="s">
        <v>253</v>
      </c>
      <c r="C42" s="147" t="s">
        <v>164</v>
      </c>
    </row>
    <row r="43" spans="1:3" ht="189">
      <c r="A43" s="137">
        <v>955</v>
      </c>
      <c r="B43" s="135" t="s">
        <v>254</v>
      </c>
      <c r="C43" s="147" t="s">
        <v>166</v>
      </c>
    </row>
    <row r="44" spans="1:3" ht="63">
      <c r="A44" s="137">
        <v>955</v>
      </c>
      <c r="B44" s="148" t="s">
        <v>255</v>
      </c>
      <c r="C44" s="149" t="s">
        <v>156</v>
      </c>
    </row>
    <row r="45" spans="1:3" ht="47.25">
      <c r="A45" s="137">
        <v>955</v>
      </c>
      <c r="B45" s="148" t="s">
        <v>256</v>
      </c>
      <c r="C45" s="149" t="s">
        <v>257</v>
      </c>
    </row>
  </sheetData>
  <mergeCells count="12">
    <mergeCell ref="F9:F12"/>
    <mergeCell ref="A10:C10"/>
    <mergeCell ref="A11:C11"/>
    <mergeCell ref="A12:C12"/>
    <mergeCell ref="A14:B14"/>
    <mergeCell ref="C14:C18"/>
    <mergeCell ref="A15:B15"/>
    <mergeCell ref="A16:A18"/>
    <mergeCell ref="B16:B18"/>
    <mergeCell ref="B7:C7"/>
    <mergeCell ref="A8:C8"/>
    <mergeCell ref="A9:C9"/>
  </mergeCells>
  <phoneticPr fontId="0" type="noConversion"/>
  <pageMargins left="1.1811023622047245" right="0.39370078740157483" top="0.78740157480314965" bottom="0.98425196850393704" header="0.31496062992125984" footer="0.31496062992125984"/>
  <pageSetup paperSize="9" scale="78" fitToHeight="0" orientation="portrait" r:id="rId1"/>
  <rowBreaks count="2" manualBreakCount="2">
    <brk id="27" max="2" man="1"/>
    <brk id="38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29"/>
  <sheetViews>
    <sheetView tabSelected="1" workbookViewId="0">
      <selection activeCell="C1" sqref="C1"/>
    </sheetView>
  </sheetViews>
  <sheetFormatPr defaultRowHeight="12.75"/>
  <cols>
    <col min="1" max="1" width="18.5703125" style="132" customWidth="1"/>
    <col min="2" max="2" width="27.28515625" style="132" customWidth="1"/>
    <col min="3" max="3" width="54.28515625" style="132" customWidth="1"/>
    <col min="4" max="16384" width="9.140625" style="132"/>
  </cols>
  <sheetData>
    <row r="1" spans="1:3" ht="15.75">
      <c r="A1" s="131"/>
      <c r="B1" s="131"/>
      <c r="C1" s="72" t="s">
        <v>297</v>
      </c>
    </row>
    <row r="2" spans="1:3" ht="15.75">
      <c r="A2" s="131"/>
      <c r="B2" s="131"/>
      <c r="C2" s="72" t="s">
        <v>0</v>
      </c>
    </row>
    <row r="3" spans="1:3" ht="15.75">
      <c r="A3" s="131"/>
      <c r="B3" s="131"/>
      <c r="C3" s="72" t="s">
        <v>1</v>
      </c>
    </row>
    <row r="4" spans="1:3" ht="15.75">
      <c r="A4" s="131"/>
      <c r="B4" s="131"/>
      <c r="C4" s="72" t="s">
        <v>23</v>
      </c>
    </row>
    <row r="5" spans="1:3" ht="15.75">
      <c r="A5" s="131"/>
      <c r="B5" s="131"/>
      <c r="C5" s="72" t="s">
        <v>3</v>
      </c>
    </row>
    <row r="6" spans="1:3" ht="15.75">
      <c r="A6" s="131"/>
      <c r="B6" s="131"/>
      <c r="C6" s="72" t="s">
        <v>4</v>
      </c>
    </row>
    <row r="7" spans="1:3" ht="15.75">
      <c r="A7" s="131"/>
      <c r="B7" s="183" t="s">
        <v>289</v>
      </c>
      <c r="C7" s="183"/>
    </row>
    <row r="8" spans="1:3" ht="15.75">
      <c r="A8" s="131"/>
      <c r="B8" s="183"/>
      <c r="C8" s="183"/>
    </row>
    <row r="9" spans="1:3" ht="15.75">
      <c r="A9" s="131"/>
      <c r="B9" s="131"/>
      <c r="C9" s="131"/>
    </row>
    <row r="10" spans="1:3" ht="15.75">
      <c r="A10" s="220" t="s">
        <v>258</v>
      </c>
      <c r="B10" s="223"/>
      <c r="C10" s="223"/>
    </row>
    <row r="11" spans="1:3" ht="15.75">
      <c r="A11" s="220" t="s">
        <v>259</v>
      </c>
      <c r="B11" s="223"/>
      <c r="C11" s="220"/>
    </row>
    <row r="12" spans="1:3" ht="15.75">
      <c r="A12" s="220" t="s">
        <v>260</v>
      </c>
      <c r="B12" s="223"/>
      <c r="C12" s="223"/>
    </row>
    <row r="13" spans="1:3" ht="15.75">
      <c r="A13" s="220" t="s">
        <v>261</v>
      </c>
      <c r="B13" s="223"/>
      <c r="C13" s="223"/>
    </row>
    <row r="14" spans="1:3" ht="15.75">
      <c r="A14" s="220" t="s">
        <v>3</v>
      </c>
      <c r="B14" s="223"/>
      <c r="C14" s="223"/>
    </row>
    <row r="15" spans="1:3" ht="15.75">
      <c r="A15" s="220" t="s">
        <v>4</v>
      </c>
      <c r="B15" s="223"/>
      <c r="C15" s="223"/>
    </row>
    <row r="16" spans="1:3" ht="15.75">
      <c r="A16" s="220"/>
      <c r="B16" s="220"/>
      <c r="C16" s="220"/>
    </row>
    <row r="17" spans="1:10" ht="15.75">
      <c r="A17" s="150"/>
      <c r="B17" s="150"/>
      <c r="C17" s="150"/>
    </row>
    <row r="18" spans="1:10" ht="15.75">
      <c r="A18" s="150"/>
      <c r="B18" s="150"/>
      <c r="C18" s="150"/>
    </row>
    <row r="19" spans="1:10" ht="15.75">
      <c r="A19" s="150"/>
      <c r="B19" s="150"/>
      <c r="C19" s="150"/>
    </row>
    <row r="20" spans="1:10" ht="15.75">
      <c r="A20" s="131"/>
      <c r="B20" s="131"/>
      <c r="C20" s="131"/>
    </row>
    <row r="21" spans="1:10" ht="15.75">
      <c r="A21" s="224" t="s">
        <v>206</v>
      </c>
      <c r="B21" s="225"/>
      <c r="C21" s="226" t="s">
        <v>262</v>
      </c>
      <c r="I21" s="151"/>
      <c r="J21" s="151"/>
    </row>
    <row r="22" spans="1:10" ht="15.75">
      <c r="A22" s="191" t="s">
        <v>263</v>
      </c>
      <c r="B22" s="191" t="s">
        <v>264</v>
      </c>
      <c r="C22" s="227"/>
      <c r="I22" s="152"/>
      <c r="J22" s="151"/>
    </row>
    <row r="23" spans="1:10" ht="15.75">
      <c r="A23" s="229"/>
      <c r="B23" s="229"/>
      <c r="C23" s="227"/>
      <c r="I23" s="152"/>
      <c r="J23" s="151"/>
    </row>
    <row r="24" spans="1:10" ht="15.75">
      <c r="A24" s="229"/>
      <c r="B24" s="229"/>
      <c r="C24" s="227"/>
      <c r="I24" s="152"/>
      <c r="J24" s="151"/>
    </row>
    <row r="25" spans="1:10" ht="96" customHeight="1">
      <c r="A25" s="192"/>
      <c r="B25" s="192"/>
      <c r="C25" s="228"/>
      <c r="I25" s="152"/>
      <c r="J25" s="151"/>
    </row>
    <row r="26" spans="1:10" ht="15.75">
      <c r="A26" s="134">
        <v>1</v>
      </c>
      <c r="B26" s="135">
        <v>2</v>
      </c>
      <c r="C26" s="153">
        <v>3</v>
      </c>
      <c r="I26" s="152"/>
      <c r="J26" s="151"/>
    </row>
    <row r="27" spans="1:10" ht="51" customHeight="1">
      <c r="A27" s="154">
        <v>955</v>
      </c>
      <c r="B27" s="154"/>
      <c r="C27" s="155" t="s">
        <v>265</v>
      </c>
      <c r="I27" s="152"/>
      <c r="J27" s="151"/>
    </row>
    <row r="28" spans="1:10" ht="39.200000000000003" customHeight="1">
      <c r="A28" s="135">
        <v>955</v>
      </c>
      <c r="B28" s="135" t="s">
        <v>266</v>
      </c>
      <c r="C28" s="147" t="s">
        <v>267</v>
      </c>
      <c r="I28" s="151"/>
      <c r="J28" s="151"/>
    </row>
    <row r="29" spans="1:10" ht="40.700000000000003" customHeight="1">
      <c r="A29" s="135">
        <v>955</v>
      </c>
      <c r="B29" s="135" t="s">
        <v>268</v>
      </c>
      <c r="C29" s="147" t="s">
        <v>269</v>
      </c>
      <c r="I29" s="151"/>
      <c r="J29" s="151"/>
    </row>
  </sheetData>
  <mergeCells count="13">
    <mergeCell ref="A13:C13"/>
    <mergeCell ref="B7:C7"/>
    <mergeCell ref="B8:C8"/>
    <mergeCell ref="A10:C10"/>
    <mergeCell ref="A11:C11"/>
    <mergeCell ref="A12:C12"/>
    <mergeCell ref="A14:C14"/>
    <mergeCell ref="A15:C15"/>
    <mergeCell ref="A16:C16"/>
    <mergeCell ref="A21:B21"/>
    <mergeCell ref="C21:C25"/>
    <mergeCell ref="A22:A25"/>
    <mergeCell ref="B22:B25"/>
  </mergeCells>
  <phoneticPr fontId="0" type="noConversion"/>
  <pageMargins left="1.1811023622047245" right="0.39370078740157483" top="0.78740157480314965" bottom="0.98425196850393704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Прил1 ист</vt:lpstr>
      <vt:lpstr>Прил2 ист</vt:lpstr>
      <vt:lpstr>Прил3 доходы</vt:lpstr>
      <vt:lpstr>Прил4 доходы</vt:lpstr>
      <vt:lpstr>Прил5 Безвозм </vt:lpstr>
      <vt:lpstr>Прил6 Безвозм</vt:lpstr>
      <vt:lpstr>Прил7 ГАДБ</vt:lpstr>
      <vt:lpstr> Прил8ГАД источ</vt:lpstr>
      <vt:lpstr>'Прил3 доходы'!Заголовки_для_печати</vt:lpstr>
      <vt:lpstr>'Прил4 доходы'!Заголовки_для_печати</vt:lpstr>
      <vt:lpstr>'Прил5 Безвозм '!Заголовки_для_печати</vt:lpstr>
      <vt:lpstr>'Прил6 Безвозм'!Заголовки_для_печати</vt:lpstr>
      <vt:lpstr>'Прил7 ГАДБ'!Заголовки_для_печати</vt:lpstr>
      <vt:lpstr>'Прил3 доходы'!Область_печати</vt:lpstr>
      <vt:lpstr>'Прил4 доходы'!Область_печати</vt:lpstr>
      <vt:lpstr>'Прил7 ГАДБ'!Область_печати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2020-12-09T06:10:02Z</cp:lastPrinted>
  <dcterms:created xsi:type="dcterms:W3CDTF">2015-10-21T06:37:27Z</dcterms:created>
  <dcterms:modified xsi:type="dcterms:W3CDTF">2020-12-09T06:30:11Z</dcterms:modified>
</cp:coreProperties>
</file>