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840" windowHeight="12585"/>
  </bookViews>
  <sheets>
    <sheet name="Прил3 доходы" sheetId="3" r:id="rId1"/>
  </sheets>
  <definedNames>
    <definedName name="_xlnm.Print_Area" localSheetId="0">'Прил3 доходы'!$A$1:$C$85</definedName>
  </definedNames>
  <calcPr calcId="114210"/>
</workbook>
</file>

<file path=xl/calcChain.xml><?xml version="1.0" encoding="utf-8"?>
<calcChain xmlns="http://schemas.openxmlformats.org/spreadsheetml/2006/main">
  <c r="C83" i="3"/>
  <c r="C81"/>
  <c r="C80"/>
  <c r="C79"/>
  <c r="C77"/>
  <c r="C75"/>
  <c r="C72"/>
  <c r="C68"/>
  <c r="C70"/>
  <c r="C65"/>
  <c r="C63"/>
  <c r="C58"/>
  <c r="C57"/>
  <c r="C55"/>
  <c r="C54"/>
  <c r="C51"/>
  <c r="C50"/>
  <c r="C47"/>
  <c r="C46"/>
  <c r="C45"/>
  <c r="C44"/>
  <c r="C42"/>
  <c r="C41"/>
  <c r="C40"/>
  <c r="C38"/>
  <c r="C37"/>
  <c r="C35"/>
  <c r="C33"/>
  <c r="C32"/>
  <c r="C29"/>
  <c r="C30"/>
  <c r="C27"/>
  <c r="C26"/>
  <c r="C21"/>
  <c r="C20"/>
  <c r="C17"/>
  <c r="C16"/>
  <c r="C74"/>
  <c r="C67"/>
  <c r="C62"/>
  <c r="C53"/>
  <c r="C15"/>
  <c r="C61"/>
  <c r="C60"/>
  <c r="C85"/>
</calcChain>
</file>

<file path=xl/sharedStrings.xml><?xml version="1.0" encoding="utf-8"?>
<sst xmlns="http://schemas.openxmlformats.org/spreadsheetml/2006/main" count="155" uniqueCount="152">
  <si>
    <t>к решению совета депутатов</t>
  </si>
  <si>
    <t>муниципального образования</t>
  </si>
  <si>
    <t>Кусинское сельское поселение</t>
  </si>
  <si>
    <t>Киришского муниципального района</t>
  </si>
  <si>
    <t>Ленинградской области</t>
  </si>
  <si>
    <t xml:space="preserve">муниципального образования Кусинское сельское поселение </t>
  </si>
  <si>
    <t xml:space="preserve">Киришского муниципального района Ленинградской области </t>
  </si>
  <si>
    <t>Код бюджетной классификации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</si>
  <si>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</si>
  <si>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</si>
  <si>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</si>
  <si>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</si>
  <si>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</si>
  <si>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Налоги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</si>
  <si>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</si>
  <si>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</si>
  <si>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</si>
  <si>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 в соответствии со статьей   228 Налогового кодекса Российской Федерации</t>
  </si>
  <si>
    <t>000 1 03 00000 00 0000 000</t>
  </si>
  <si>
    <t>Налоги на товары (работы, услуги)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</si>
  <si>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</si>
  <si>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</si>
  <si>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</si>
  <si>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</si>
  <si>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</si>
  <si>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</si>
  <si>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</si>
  <si>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</si>
  <si>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</si>
  <si>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</si>
  <si>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000 1 06 00000 00 0000 000</t>
  </si>
  <si>
    <t>Налоги на имущество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</si>
  <si>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</si>
  <si>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</si>
  <si>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</si>
  <si>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</si>
  <si>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</si>
  <si>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</si>
  <si>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</si>
  <si>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</si>
  <si>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</si>
  <si>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</si>
  <si>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</si>
  <si>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000 1 08 00000 00 0000 000</t>
  </si>
  <si>
    <t>Государственная пошлина</t>
  </si>
  <si>
    <t>000 1 08 04000 01 0000 110</t>
  </si>
  <si>
    <t>Государственная пошлина за совершение нотариальных действий (за исключением действий совершаемых консульскими учреждениями Российской Федерации)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</si>
  <si>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</si>
  <si>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</si>
  <si>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</si>
  <si>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</si>
  <si>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</si>
  <si>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</si>
  <si>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000 1 11 05070 00 0000 120</t>
  </si>
  <si>
    <t>Доходы от сдачи в аренду имущества, составляющего государственную (муниципальную) казну  (за исключением земельных участков)</t>
  </si>
  <si>
    <t>000 1 11 05075 10 0000 120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</si>
  <si>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</si>
  <si>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000 1 11 05075 10 0001 120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</si>
  <si>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</si>
  <si>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000 1 11 05075 10 0002 120</t>
  </si>
  <si>
    <t>Доходы от сдачи в аренду имущества, составляющего казну сельских поселений (за исключением земельных участков) - по прочим договорам от сдачи в аренду имущества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</si>
  <si>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</si>
  <si>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</si>
  <si>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</si>
  <si>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</si>
  <si>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</si>
  <si>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</si>
  <si>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</si>
  <si>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</si>
  <si>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000 1 13 01995 10 0000 130</t>
  </si>
  <si>
    <t xml:space="preserve">Прочие доходы  от оказания платных услуг (работ) получателями средств бюджетов сельских поселений 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</si>
  <si>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</si>
  <si>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</si>
  <si>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</si>
  <si>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</si>
  <si>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</si>
  <si>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</si>
  <si>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000 2 02 02999 00 0000 151</t>
  </si>
  <si>
    <t>Прочие субсидии</t>
  </si>
  <si>
    <t>000 2 02 02999 10 0000 151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</si>
  <si>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</si>
  <si>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</si>
  <si>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</si>
  <si>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</si>
  <si>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Субсидии на реализацию проектов местных инициатив граждан, получивших грантовую поддержку</t>
  </si>
  <si>
    <t>Иные межбюджетные трансферты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</si>
  <si>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</si>
  <si>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</si>
  <si>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</si>
  <si>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</si>
  <si>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</si>
  <si>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</si>
  <si>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000 2 19 05000 10 0000 151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</si>
  <si>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</si>
  <si>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ВСЕГО: доходов</t>
  </si>
  <si>
    <t>Приложение 3</t>
  </si>
  <si>
    <t>Прогнозируемые поступления доходов в бюджет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</si>
  <si>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</si>
  <si>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</si>
  <si>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</si>
  <si>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</si>
  <si>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</si>
  <si>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000 1 13 01000 00 0000 130</t>
  </si>
  <si>
    <t xml:space="preserve">Доходы от оказания платных услуг (работ) </t>
  </si>
  <si>
    <t>000 1 13 01990 00 0000 130</t>
  </si>
  <si>
    <t>Прочие доходы от оказания платных услуг (работ)</t>
  </si>
  <si>
    <t>000 1 13 02000 00 0000 130</t>
  </si>
  <si>
    <t>Доходы от  компенсации затрат государства</t>
  </si>
  <si>
    <t>000 1 13 02990 00 0000 130</t>
  </si>
  <si>
    <t>Прочие доходы от компенсации затрат государства</t>
  </si>
  <si>
    <t>000 1 13 02995 10 0000 130</t>
  </si>
  <si>
    <t xml:space="preserve">Прочие доходы  от компенсации затрат бюджетов сельских поселений 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</si>
  <si>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</si>
  <si>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</si>
  <si>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</si>
  <si>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 имеющих целевое назначение прошлых лет</t>
  </si>
  <si>
    <t>000 2 18 00000 00 0000 151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</si>
  <si>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</si>
  <si>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000 2 18 05000 10 0000 151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</si>
  <si>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</si>
  <si>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000 2 18 05010 10 0000 151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</si>
  <si>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</si>
  <si>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000 2 02 20000 00 0000 151</t>
  </si>
  <si>
    <t>000 2 02 20216 00 0000 151</t>
  </si>
  <si>
    <t>000 2 02 20216 10 0000 151</t>
  </si>
  <si>
    <t>000 2 02 29999 00 0000 151</t>
  </si>
  <si>
    <t>000 2 02 29999 10 0000 151</t>
  </si>
  <si>
    <t>000 2 02 30000 00 0000 151</t>
  </si>
  <si>
    <t>000 202 35118 00 0000 151</t>
  </si>
  <si>
    <t>000 2 02 35118 10 0000 151</t>
  </si>
  <si>
    <t>000 202 30024 00 0000 151</t>
  </si>
  <si>
    <t>000 2 02 30024 10 0000 151</t>
  </si>
  <si>
    <t>000 2 02 40000 00 0000 151</t>
  </si>
  <si>
    <t>000 202 49999 00 0000 151</t>
  </si>
  <si>
    <t>000 202 49999 10 0000 151</t>
  </si>
  <si>
    <t>Источник доходов</t>
  </si>
  <si>
    <t>Сумма                  (тысяч рублей)</t>
  </si>
  <si>
    <t>000 1 06 01000 00 0000 110</t>
  </si>
  <si>
    <t>Налог на имущество физических лиц</t>
  </si>
  <si>
    <t>000 1 06 06030 00 0000 110</t>
  </si>
  <si>
    <t>000 1 09 00000 00 0000 000</t>
  </si>
  <si>
    <t>Задолженность и перерасчеты по отмененным налогам, сборам и иным обязательным платежам</t>
  </si>
  <si>
    <t>000 1 09 04000 00 0000 110</t>
  </si>
  <si>
    <t>000 1 09 04050 00 0000 110</t>
  </si>
  <si>
    <t>Земельный налог (по обязательствам, возникшим до 1 января 2006 года)</t>
  </si>
  <si>
    <t>000 1 09 04053 10 0000 110</t>
  </si>
  <si>
    <t>Земельный налог (по обязательствам, возникшим до 1 января 2006 года), мобилизуемый на территориях сельских поселений</t>
  </si>
  <si>
    <t>Прочие субсидии бюджетам сельских поселений</t>
  </si>
  <si>
    <t>000 2 02 45160 00 0000 151</t>
  </si>
  <si>
    <t>000 2 02 45160 10 0000 151</t>
  </si>
  <si>
    <t>на 2018 год</t>
  </si>
  <si>
    <t>от 12.12.2017 № 52/230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</si>
</sst>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3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justify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justify" wrapText="1"/>
    </xf>
    <xf numFmtId="0" fontId="0" fillId="2" borderId="0" xfId="0" applyFill="1"/>
    <xf numFmtId="0" fontId="3" fillId="2" borderId="0" xfId="0" applyFont="1" applyFill="1"/>
    <xf numFmtId="0" fontId="1" fillId="2" borderId="1" xfId="0" applyFont="1" applyFill="1" applyBorder="1"/>
    <xf numFmtId="0" fontId="1" fillId="2" borderId="1" xfId="1" applyFont="1" applyFill="1" applyBorder="1" applyAlignment="1">
      <alignment horizontal="justify" wrapText="1"/>
    </xf>
    <xf numFmtId="0" fontId="3" fillId="0" borderId="0" xfId="0" applyFont="1"/>
    <xf numFmtId="0" fontId="2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justify"/>
    </xf>
    <xf numFmtId="0" fontId="2" fillId="0" borderId="1" xfId="0" applyFont="1" applyBorder="1" applyAlignment="1">
      <alignment horizontal="justify"/>
    </xf>
    <xf numFmtId="0" fontId="4" fillId="0" borderId="1" xfId="0" applyFont="1" applyBorder="1"/>
    <xf numFmtId="0" fontId="4" fillId="0" borderId="1" xfId="0" applyFont="1" applyBorder="1" applyAlignment="1">
      <alignment horizontal="justify"/>
    </xf>
    <xf numFmtId="0" fontId="1" fillId="0" borderId="1" xfId="0" applyFont="1" applyBorder="1" applyAlignment="1">
      <alignment horizontal="justify"/>
    </xf>
    <xf numFmtId="0" fontId="5" fillId="0" borderId="0" xfId="0" applyFont="1" applyBorder="1"/>
    <xf numFmtId="0" fontId="0" fillId="0" borderId="0" xfId="0" applyFont="1"/>
    <xf numFmtId="2" fontId="5" fillId="0" borderId="0" xfId="0" applyNumberFormat="1" applyFont="1" applyBorder="1"/>
    <xf numFmtId="0" fontId="6" fillId="0" borderId="0" xfId="0" applyFont="1" applyBorder="1"/>
    <xf numFmtId="0" fontId="7" fillId="0" borderId="0" xfId="0" applyFont="1" applyBorder="1"/>
    <xf numFmtId="0" fontId="2" fillId="0" borderId="2" xfId="0" applyFont="1" applyBorder="1" applyAlignment="1">
      <alignment horizontal="justify"/>
    </xf>
    <xf numFmtId="0" fontId="1" fillId="0" borderId="1" xfId="1" applyFont="1" applyBorder="1" applyAlignment="1">
      <alignment horizontal="justify" wrapText="1"/>
    </xf>
    <xf numFmtId="0" fontId="2" fillId="0" borderId="1" xfId="1" applyFont="1" applyBorder="1" applyAlignment="1">
      <alignment horizontal="justify" wrapText="1"/>
    </xf>
    <xf numFmtId="0" fontId="9" fillId="0" borderId="1" xfId="0" applyFont="1" applyBorder="1"/>
    <xf numFmtId="0" fontId="8" fillId="0" borderId="1" xfId="0" applyFont="1" applyBorder="1" applyAlignment="1">
      <alignment horizontal="justify" wrapText="1"/>
    </xf>
    <xf numFmtId="0" fontId="9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justify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justify"/>
    </xf>
    <xf numFmtId="0" fontId="10" fillId="0" borderId="0" xfId="0" applyFont="1"/>
    <xf numFmtId="2" fontId="2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0" fillId="0" borderId="0" xfId="0" applyNumberFormat="1"/>
    <xf numFmtId="4" fontId="5" fillId="0" borderId="0" xfId="0" applyNumberFormat="1" applyFont="1" applyBorder="1"/>
    <xf numFmtId="4" fontId="11" fillId="0" borderId="0" xfId="0" applyNumberFormat="1" applyFont="1" applyBorder="1" applyAlignment="1">
      <alignment horizontal="center" wrapText="1"/>
    </xf>
    <xf numFmtId="4" fontId="6" fillId="0" borderId="0" xfId="0" applyNumberFormat="1" applyFont="1" applyBorder="1"/>
    <xf numFmtId="4" fontId="7" fillId="0" borderId="0" xfId="0" applyNumberFormat="1" applyFont="1" applyBorder="1"/>
    <xf numFmtId="0" fontId="2" fillId="0" borderId="3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/>
    </xf>
    <xf numFmtId="0" fontId="2" fillId="0" borderId="1" xfId="3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right"/>
    </xf>
    <xf numFmtId="0" fontId="2" fillId="0" borderId="1" xfId="1" applyFont="1" applyBorder="1"/>
    <xf numFmtId="0" fontId="2" fillId="0" borderId="1" xfId="1" applyFont="1" applyBorder="1" applyAlignment="1">
      <alignment wrapText="1"/>
    </xf>
    <xf numFmtId="0" fontId="1" fillId="0" borderId="1" xfId="1" applyFont="1" applyBorder="1"/>
    <xf numFmtId="0" fontId="1" fillId="0" borderId="1" xfId="1" applyFont="1" applyBorder="1" applyAlignment="1">
      <alignment wrapText="1"/>
    </xf>
    <xf numFmtId="2" fontId="2" fillId="0" borderId="1" xfId="1" applyNumberFormat="1" applyFont="1" applyBorder="1" applyAlignment="1">
      <alignment horizontal="right"/>
    </xf>
    <xf numFmtId="2" fontId="1" fillId="0" borderId="1" xfId="1" applyNumberFormat="1" applyFont="1" applyBorder="1" applyAlignment="1">
      <alignment horizontal="right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justify" wrapText="1"/>
    </xf>
    <xf numFmtId="2" fontId="8" fillId="3" borderId="1" xfId="0" applyNumberFormat="1" applyFont="1" applyFill="1" applyBorder="1" applyAlignment="1">
      <alignment horizontal="right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justify" wrapText="1"/>
    </xf>
    <xf numFmtId="2" fontId="9" fillId="3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horizontal="justify"/>
    </xf>
    <xf numFmtId="0" fontId="9" fillId="3" borderId="1" xfId="0" applyFont="1" applyFill="1" applyBorder="1" applyAlignment="1">
      <alignment horizontal="justify"/>
    </xf>
    <xf numFmtId="2" fontId="4" fillId="0" borderId="1" xfId="0" applyNumberFormat="1" applyFont="1" applyBorder="1" applyAlignment="1">
      <alignment horizontal="right"/>
    </xf>
    <xf numFmtId="0" fontId="2" fillId="0" borderId="1" xfId="0" applyFont="1" applyFill="1" applyBorder="1"/>
    <xf numFmtId="0" fontId="2" fillId="0" borderId="1" xfId="0" applyNumberFormat="1" applyFont="1" applyFill="1" applyBorder="1" applyAlignment="1">
      <alignment horizontal="justify"/>
    </xf>
    <xf numFmtId="2" fontId="2" fillId="0" borderId="1" xfId="0" applyNumberFormat="1" applyFont="1" applyFill="1" applyBorder="1" applyAlignment="1">
      <alignment horizontal="right"/>
    </xf>
    <xf numFmtId="0" fontId="1" fillId="0" borderId="1" xfId="0" applyFont="1" applyFill="1" applyBorder="1"/>
    <xf numFmtId="0" fontId="1" fillId="0" borderId="1" xfId="0" applyNumberFormat="1" applyFont="1" applyFill="1" applyBorder="1" applyAlignment="1">
      <alignment horizontal="justify"/>
    </xf>
    <xf numFmtId="2" fontId="1" fillId="0" borderId="1" xfId="0" applyNumberFormat="1" applyFont="1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center"/>
    </xf>
  </cellXfs>
  <cellStyles count="11">
    <cellStyle name="Обычный" xfId="0" builtinId="0"/>
    <cellStyle name="Обычный 2" xfId="1"/>
    <cellStyle name="Обычный 2 4" xfId="2"/>
    <cellStyle name="Обычный 3" xfId="3"/>
    <cellStyle name="Обычный 4" xfId="4"/>
    <cellStyle name="Обычный 5" xfId="5"/>
    <cellStyle name="Обычный 5 2" xfId="6"/>
    <cellStyle name="Финансовый 2" xfId="7"/>
    <cellStyle name="Финансовый 2 2" xfId="8"/>
    <cellStyle name="Финансовый 3" xfId="9"/>
    <cellStyle name="Финансовый 3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102"/>
  <sheetViews>
    <sheetView tabSelected="1" zoomScaleNormal="100" workbookViewId="0">
      <selection activeCell="B7" sqref="B7:C7"/>
    </sheetView>
  </sheetViews>
  <sheetFormatPr defaultRowHeight="12.75"/>
  <cols>
    <col min="1" max="1" width="27" customWidth="1"/>
    <col min="2" max="2" width="54.85546875" customWidth="1"/>
    <col min="3" max="3" width="16.42578125" style="17" customWidth="1"/>
    <col min="7" max="7" width="10.5703125" bestFit="1" customWidth="1"/>
  </cols>
  <sheetData>
    <row r="1" spans="1:3" ht="15.75">
      <c r="A1" s="1"/>
      <c r="B1" s="76" t="s">
        <v>95</v>
      </c>
      <c r="C1" s="77"/>
    </row>
    <row r="2" spans="1:3" ht="15.75">
      <c r="A2" s="1"/>
      <c r="B2" s="76" t="s">
        <v>0</v>
      </c>
      <c r="C2" s="77"/>
    </row>
    <row r="3" spans="1:3" ht="15.75">
      <c r="A3" s="1"/>
      <c r="B3" s="76" t="s">
        <v>1</v>
      </c>
      <c r="C3" s="77"/>
    </row>
    <row r="4" spans="1:3" ht="15.75">
      <c r="A4" s="1"/>
      <c r="B4" s="76" t="s">
        <v>2</v>
      </c>
      <c r="C4" s="77"/>
    </row>
    <row r="5" spans="1:3" ht="15.75">
      <c r="A5" s="1"/>
      <c r="B5" s="76" t="s">
        <v>3</v>
      </c>
      <c r="C5" s="77"/>
    </row>
    <row r="6" spans="1:3" ht="15.75">
      <c r="A6" s="1"/>
      <c r="B6" s="76" t="s">
        <v>4</v>
      </c>
      <c r="C6" s="77"/>
    </row>
    <row r="7" spans="1:3" ht="15.75">
      <c r="A7" s="1"/>
      <c r="B7" s="76" t="s">
        <v>151</v>
      </c>
      <c r="C7" s="76"/>
    </row>
    <row r="8" spans="1:3" ht="15.75">
      <c r="A8" s="78" t="s">
        <v>96</v>
      </c>
      <c r="B8" s="78"/>
      <c r="C8" s="78"/>
    </row>
    <row r="9" spans="1:3" ht="15.75">
      <c r="A9" s="78" t="s">
        <v>5</v>
      </c>
      <c r="B9" s="78"/>
      <c r="C9" s="78"/>
    </row>
    <row r="10" spans="1:3" ht="15.75">
      <c r="A10" s="78" t="s">
        <v>6</v>
      </c>
      <c r="B10" s="78"/>
      <c r="C10" s="78"/>
    </row>
    <row r="11" spans="1:3" ht="15.75">
      <c r="A11" s="78" t="s">
        <v>150</v>
      </c>
      <c r="B11" s="78"/>
      <c r="C11" s="78"/>
    </row>
    <row r="12" spans="1:3" ht="15.75">
      <c r="A12" s="2"/>
      <c r="B12" s="2"/>
      <c r="C12" s="2"/>
    </row>
    <row r="13" spans="1:3" ht="36.75" customHeight="1">
      <c r="A13" s="47" t="s">
        <v>7</v>
      </c>
      <c r="B13" s="48" t="s">
        <v>135</v>
      </c>
      <c r="C13" s="49" t="s">
        <v>136</v>
      </c>
    </row>
    <row r="14" spans="1:3" ht="15.75">
      <c r="A14" s="3">
        <v>1</v>
      </c>
      <c r="B14" s="3">
        <v>2</v>
      </c>
      <c r="C14" s="3">
        <v>3</v>
      </c>
    </row>
    <row r="15" spans="1:3" ht="15.75">
      <c r="A15" s="4" t="s">
        <v>8</v>
      </c>
      <c r="B15" s="5" t="s">
        <v>9</v>
      </c>
      <c r="C15" s="40">
        <f>C16+C20+C26+C29+C37+C40+C44+C53</f>
        <v>11735.07</v>
      </c>
    </row>
    <row r="16" spans="1:3" ht="15.75">
      <c r="A16" s="4" t="s">
        <v>10</v>
      </c>
      <c r="B16" s="5" t="s">
        <v>11</v>
      </c>
      <c r="C16" s="40">
        <f>SUM(C17)</f>
        <v>768.77</v>
      </c>
    </row>
    <row r="17" spans="1:7" ht="15.75">
      <c r="A17" s="4" t="s">
        <v>12</v>
      </c>
      <c r="B17" s="5" t="s">
        <v>13</v>
      </c>
      <c r="C17" s="40">
        <f>C18+C19</f>
        <v>768.77</v>
      </c>
    </row>
    <row r="18" spans="1:7" ht="93" customHeight="1">
      <c r="A18" s="6" t="s">
        <v>14</v>
      </c>
      <c r="B18" s="7" t="s">
        <v>15</v>
      </c>
      <c r="C18" s="41">
        <v>767.03</v>
      </c>
    </row>
    <row r="19" spans="1:7" ht="64.5" customHeight="1">
      <c r="A19" s="6" t="s">
        <v>16</v>
      </c>
      <c r="B19" s="7" t="s">
        <v>17</v>
      </c>
      <c r="C19" s="41">
        <v>1.74</v>
      </c>
    </row>
    <row r="20" spans="1:7" ht="39" customHeight="1">
      <c r="A20" s="4" t="s">
        <v>18</v>
      </c>
      <c r="B20" s="8" t="s">
        <v>19</v>
      </c>
      <c r="C20" s="40">
        <f>C21</f>
        <v>785.55</v>
      </c>
    </row>
    <row r="21" spans="1:7" ht="50.25" customHeight="1">
      <c r="A21" s="4" t="s">
        <v>20</v>
      </c>
      <c r="B21" s="8" t="s">
        <v>21</v>
      </c>
      <c r="C21" s="40">
        <f>C22+C23+C24+C25</f>
        <v>785.55</v>
      </c>
    </row>
    <row r="22" spans="1:7" ht="97.5" customHeight="1">
      <c r="A22" s="9" t="s">
        <v>22</v>
      </c>
      <c r="B22" s="7" t="s">
        <v>23</v>
      </c>
      <c r="C22" s="41">
        <v>264.02</v>
      </c>
      <c r="G22" s="42"/>
    </row>
    <row r="23" spans="1:7" ht="113.25" customHeight="1">
      <c r="A23" s="9" t="s">
        <v>24</v>
      </c>
      <c r="B23" s="7" t="s">
        <v>25</v>
      </c>
      <c r="C23" s="41">
        <v>4.24</v>
      </c>
      <c r="G23" s="42"/>
    </row>
    <row r="24" spans="1:7" ht="100.5" customHeight="1">
      <c r="A24" s="9" t="s">
        <v>26</v>
      </c>
      <c r="B24" s="7" t="s">
        <v>27</v>
      </c>
      <c r="C24" s="41">
        <v>517.29</v>
      </c>
      <c r="G24" s="42"/>
    </row>
    <row r="25" spans="1:7" ht="99.75" hidden="1" customHeight="1">
      <c r="A25" s="37" t="s">
        <v>28</v>
      </c>
      <c r="B25" s="34" t="s">
        <v>29</v>
      </c>
      <c r="C25" s="50">
        <v>0</v>
      </c>
      <c r="G25" s="42"/>
    </row>
    <row r="26" spans="1:7" s="39" customFormat="1" ht="15.75">
      <c r="A26" s="51" t="s">
        <v>97</v>
      </c>
      <c r="B26" s="52" t="s">
        <v>98</v>
      </c>
      <c r="C26" s="55">
        <f>SUM(C27)</f>
        <v>16.260000000000002</v>
      </c>
    </row>
    <row r="27" spans="1:7" s="39" customFormat="1" ht="15.75">
      <c r="A27" s="53" t="s">
        <v>99</v>
      </c>
      <c r="B27" s="54" t="s">
        <v>100</v>
      </c>
      <c r="C27" s="56">
        <f>SUM(C28)</f>
        <v>16.260000000000002</v>
      </c>
    </row>
    <row r="28" spans="1:7" s="39" customFormat="1" ht="15.75">
      <c r="A28" s="53" t="s">
        <v>101</v>
      </c>
      <c r="B28" s="54" t="s">
        <v>100</v>
      </c>
      <c r="C28" s="56">
        <v>16.260000000000002</v>
      </c>
    </row>
    <row r="29" spans="1:7" ht="15.75">
      <c r="A29" s="4" t="s">
        <v>30</v>
      </c>
      <c r="B29" s="8" t="s">
        <v>31</v>
      </c>
      <c r="C29" s="40">
        <f>C30+C32</f>
        <v>9087</v>
      </c>
    </row>
    <row r="30" spans="1:7" ht="15.75">
      <c r="A30" s="4" t="s">
        <v>137</v>
      </c>
      <c r="B30" s="8" t="s">
        <v>138</v>
      </c>
      <c r="C30" s="40">
        <f>SUM(C31)</f>
        <v>52</v>
      </c>
    </row>
    <row r="31" spans="1:7" ht="48" customHeight="1">
      <c r="A31" s="6" t="s">
        <v>32</v>
      </c>
      <c r="B31" s="7" t="s">
        <v>33</v>
      </c>
      <c r="C31" s="41">
        <v>52</v>
      </c>
    </row>
    <row r="32" spans="1:7" ht="15.75">
      <c r="A32" s="4" t="s">
        <v>34</v>
      </c>
      <c r="B32" s="8" t="s">
        <v>35</v>
      </c>
      <c r="C32" s="40">
        <f>C33+C35</f>
        <v>9035</v>
      </c>
    </row>
    <row r="33" spans="1:5" ht="15.75">
      <c r="A33" s="6" t="s">
        <v>139</v>
      </c>
      <c r="B33" s="8" t="s">
        <v>36</v>
      </c>
      <c r="C33" s="40">
        <f>C34</f>
        <v>4100</v>
      </c>
    </row>
    <row r="34" spans="1:5" ht="47.25">
      <c r="A34" s="6" t="s">
        <v>37</v>
      </c>
      <c r="B34" s="10" t="s">
        <v>38</v>
      </c>
      <c r="C34" s="41">
        <v>4100</v>
      </c>
    </row>
    <row r="35" spans="1:5" ht="15.75">
      <c r="A35" s="4" t="s">
        <v>39</v>
      </c>
      <c r="B35" s="8" t="s">
        <v>40</v>
      </c>
      <c r="C35" s="40">
        <f>C36</f>
        <v>4935</v>
      </c>
    </row>
    <row r="36" spans="1:5" ht="51.75" customHeight="1">
      <c r="A36" s="6" t="s">
        <v>41</v>
      </c>
      <c r="B36" s="10" t="s">
        <v>42</v>
      </c>
      <c r="C36" s="41">
        <v>4935</v>
      </c>
    </row>
    <row r="37" spans="1:5" ht="15.75">
      <c r="A37" s="4" t="s">
        <v>43</v>
      </c>
      <c r="B37" s="8" t="s">
        <v>44</v>
      </c>
      <c r="C37" s="40">
        <f>C38</f>
        <v>5.05</v>
      </c>
    </row>
    <row r="38" spans="1:5" ht="63">
      <c r="A38" s="4" t="s">
        <v>45</v>
      </c>
      <c r="B38" s="8" t="s">
        <v>46</v>
      </c>
      <c r="C38" s="40">
        <f>C39</f>
        <v>5.05</v>
      </c>
    </row>
    <row r="39" spans="1:5" ht="92.25" customHeight="1">
      <c r="A39" s="6" t="s">
        <v>47</v>
      </c>
      <c r="B39" s="7" t="s">
        <v>48</v>
      </c>
      <c r="C39" s="41">
        <v>5.05</v>
      </c>
    </row>
    <row r="40" spans="1:5" ht="31.5" hidden="1">
      <c r="A40" s="57" t="s">
        <v>140</v>
      </c>
      <c r="B40" s="58" t="s">
        <v>141</v>
      </c>
      <c r="C40" s="59">
        <f>C41</f>
        <v>0</v>
      </c>
    </row>
    <row r="41" spans="1:5" ht="15.75" hidden="1">
      <c r="A41" s="57" t="s">
        <v>142</v>
      </c>
      <c r="B41" s="58" t="s">
        <v>31</v>
      </c>
      <c r="C41" s="59">
        <f>C42</f>
        <v>0</v>
      </c>
    </row>
    <row r="42" spans="1:5" ht="31.5" hidden="1">
      <c r="A42" s="57" t="s">
        <v>143</v>
      </c>
      <c r="B42" s="58" t="s">
        <v>144</v>
      </c>
      <c r="C42" s="59">
        <f>C43</f>
        <v>0</v>
      </c>
    </row>
    <row r="43" spans="1:5" ht="47.25" hidden="1">
      <c r="A43" s="60" t="s">
        <v>145</v>
      </c>
      <c r="B43" s="61" t="s">
        <v>146</v>
      </c>
      <c r="C43" s="62">
        <v>0</v>
      </c>
    </row>
    <row r="44" spans="1:5" ht="47.25">
      <c r="A44" s="4" t="s">
        <v>49</v>
      </c>
      <c r="B44" s="8" t="s">
        <v>50</v>
      </c>
      <c r="C44" s="40">
        <f>SUM(C45+C50)</f>
        <v>1053.0999999999999</v>
      </c>
    </row>
    <row r="45" spans="1:5" ht="112.5" customHeight="1">
      <c r="A45" s="4" t="s">
        <v>51</v>
      </c>
      <c r="B45" s="8" t="s">
        <v>52</v>
      </c>
      <c r="C45" s="40">
        <f>C46</f>
        <v>863.1</v>
      </c>
    </row>
    <row r="46" spans="1:5" ht="45" customHeight="1">
      <c r="A46" s="4" t="s">
        <v>53</v>
      </c>
      <c r="B46" s="8" t="s">
        <v>54</v>
      </c>
      <c r="C46" s="40">
        <f>C47</f>
        <v>863.1</v>
      </c>
    </row>
    <row r="47" spans="1:5" ht="45.75" customHeight="1">
      <c r="A47" s="11" t="s">
        <v>55</v>
      </c>
      <c r="B47" s="12" t="s">
        <v>56</v>
      </c>
      <c r="C47" s="64">
        <f>C48+C49</f>
        <v>863.1</v>
      </c>
      <c r="D47" s="13"/>
      <c r="E47" s="13"/>
    </row>
    <row r="48" spans="1:5" ht="78" hidden="1" customHeight="1">
      <c r="A48" s="60" t="s">
        <v>57</v>
      </c>
      <c r="B48" s="61" t="s">
        <v>58</v>
      </c>
      <c r="C48" s="62">
        <v>0</v>
      </c>
      <c r="D48" s="13"/>
      <c r="E48" s="13"/>
    </row>
    <row r="49" spans="1:5" s="17" customFormat="1" ht="59.25" customHeight="1">
      <c r="A49" s="15" t="s">
        <v>59</v>
      </c>
      <c r="B49" s="16" t="s">
        <v>60</v>
      </c>
      <c r="C49" s="63">
        <v>863.1</v>
      </c>
      <c r="D49" s="14"/>
      <c r="E49" s="14"/>
    </row>
    <row r="50" spans="1:5" ht="116.25" customHeight="1">
      <c r="A50" s="4" t="s">
        <v>61</v>
      </c>
      <c r="B50" s="8" t="s">
        <v>62</v>
      </c>
      <c r="C50" s="40">
        <f>SUM(C52)</f>
        <v>190</v>
      </c>
    </row>
    <row r="51" spans="1:5" ht="104.25" customHeight="1">
      <c r="A51" s="18" t="s">
        <v>63</v>
      </c>
      <c r="B51" s="12" t="s">
        <v>64</v>
      </c>
      <c r="C51" s="40">
        <f>C52</f>
        <v>190</v>
      </c>
    </row>
    <row r="52" spans="1:5" ht="101.25" customHeight="1">
      <c r="A52" s="6" t="s">
        <v>65</v>
      </c>
      <c r="B52" s="7" t="s">
        <v>66</v>
      </c>
      <c r="C52" s="41">
        <v>190</v>
      </c>
    </row>
    <row r="53" spans="1:5" ht="31.5">
      <c r="A53" s="4" t="s">
        <v>67</v>
      </c>
      <c r="B53" s="20" t="s">
        <v>68</v>
      </c>
      <c r="C53" s="40">
        <f>C54+C57</f>
        <v>19.34</v>
      </c>
    </row>
    <row r="54" spans="1:5" ht="15.75">
      <c r="A54" s="4" t="s">
        <v>102</v>
      </c>
      <c r="B54" s="20" t="s">
        <v>103</v>
      </c>
      <c r="C54" s="40">
        <f>C55</f>
        <v>19.34</v>
      </c>
    </row>
    <row r="55" spans="1:5" ht="15.75">
      <c r="A55" s="6" t="s">
        <v>104</v>
      </c>
      <c r="B55" s="23" t="s">
        <v>105</v>
      </c>
      <c r="C55" s="41">
        <f>C56</f>
        <v>19.34</v>
      </c>
    </row>
    <row r="56" spans="1:5" ht="33" customHeight="1">
      <c r="A56" s="19" t="s">
        <v>69</v>
      </c>
      <c r="B56" s="19" t="s">
        <v>70</v>
      </c>
      <c r="C56" s="41">
        <v>19.34</v>
      </c>
    </row>
    <row r="57" spans="1:5" s="39" customFormat="1" ht="15.75" hidden="1">
      <c r="A57" s="57" t="s">
        <v>106</v>
      </c>
      <c r="B57" s="65" t="s">
        <v>107</v>
      </c>
      <c r="C57" s="59">
        <f>C58</f>
        <v>0</v>
      </c>
    </row>
    <row r="58" spans="1:5" s="39" customFormat="1" ht="15.75" hidden="1">
      <c r="A58" s="60" t="s">
        <v>108</v>
      </c>
      <c r="B58" s="66" t="s">
        <v>109</v>
      </c>
      <c r="C58" s="62">
        <f>C59</f>
        <v>0</v>
      </c>
    </row>
    <row r="59" spans="1:5" s="39" customFormat="1" ht="33" hidden="1" customHeight="1">
      <c r="A59" s="66" t="s">
        <v>110</v>
      </c>
      <c r="B59" s="66" t="s">
        <v>111</v>
      </c>
      <c r="C59" s="62">
        <v>0</v>
      </c>
    </row>
    <row r="60" spans="1:5" ht="15.75">
      <c r="A60" s="4" t="s">
        <v>71</v>
      </c>
      <c r="B60" s="5" t="s">
        <v>72</v>
      </c>
      <c r="C60" s="40">
        <f>C61+C83+C79</f>
        <v>5572.0999999999995</v>
      </c>
    </row>
    <row r="61" spans="1:5" ht="34.5" customHeight="1">
      <c r="A61" s="4" t="s">
        <v>73</v>
      </c>
      <c r="B61" s="8" t="s">
        <v>74</v>
      </c>
      <c r="C61" s="40">
        <f>C67+C72+C74+C62</f>
        <v>5572.0999999999995</v>
      </c>
    </row>
    <row r="62" spans="1:5" ht="34.5" customHeight="1">
      <c r="A62" s="4" t="s">
        <v>122</v>
      </c>
      <c r="B62" s="29" t="s">
        <v>112</v>
      </c>
      <c r="C62" s="40">
        <f>C65+C63</f>
        <v>921.4</v>
      </c>
    </row>
    <row r="63" spans="1:5" ht="110.25" customHeight="1">
      <c r="A63" s="68" t="s">
        <v>123</v>
      </c>
      <c r="B63" s="69" t="s">
        <v>75</v>
      </c>
      <c r="C63" s="70">
        <f>C64</f>
        <v>394.1</v>
      </c>
    </row>
    <row r="64" spans="1:5" ht="113.25" customHeight="1">
      <c r="A64" s="71" t="s">
        <v>124</v>
      </c>
      <c r="B64" s="72" t="s">
        <v>76</v>
      </c>
      <c r="C64" s="73">
        <v>394.1</v>
      </c>
    </row>
    <row r="65" spans="1:3" ht="15.75">
      <c r="A65" s="4" t="s">
        <v>125</v>
      </c>
      <c r="B65" s="8" t="s">
        <v>78</v>
      </c>
      <c r="C65" s="40">
        <f>C66</f>
        <v>527.29999999999995</v>
      </c>
    </row>
    <row r="66" spans="1:3" ht="15.75">
      <c r="A66" s="6" t="s">
        <v>126</v>
      </c>
      <c r="B66" s="30" t="s">
        <v>147</v>
      </c>
      <c r="C66" s="41">
        <v>527.29999999999995</v>
      </c>
    </row>
    <row r="67" spans="1:3" ht="34.5" customHeight="1">
      <c r="A67" s="4" t="s">
        <v>127</v>
      </c>
      <c r="B67" s="31" t="s">
        <v>113</v>
      </c>
      <c r="C67" s="40">
        <f>C70+C68</f>
        <v>126.4</v>
      </c>
    </row>
    <row r="68" spans="1:3" ht="47.25">
      <c r="A68" s="4" t="s">
        <v>130</v>
      </c>
      <c r="B68" s="8" t="s">
        <v>82</v>
      </c>
      <c r="C68" s="40">
        <f>C69</f>
        <v>1</v>
      </c>
    </row>
    <row r="69" spans="1:3" ht="47.25">
      <c r="A69" s="6" t="s">
        <v>131</v>
      </c>
      <c r="B69" s="7" t="s">
        <v>83</v>
      </c>
      <c r="C69" s="41">
        <v>1</v>
      </c>
    </row>
    <row r="70" spans="1:3" ht="54" customHeight="1">
      <c r="A70" s="4" t="s">
        <v>128</v>
      </c>
      <c r="B70" s="8" t="s">
        <v>80</v>
      </c>
      <c r="C70" s="40">
        <f>C71</f>
        <v>125.4</v>
      </c>
    </row>
    <row r="71" spans="1:3" ht="50.25" customHeight="1">
      <c r="A71" s="6" t="s">
        <v>129</v>
      </c>
      <c r="B71" s="7" t="s">
        <v>81</v>
      </c>
      <c r="C71" s="41">
        <v>125.4</v>
      </c>
    </row>
    <row r="72" spans="1:3" ht="15.75" hidden="1">
      <c r="A72" s="4" t="s">
        <v>77</v>
      </c>
      <c r="B72" s="8" t="s">
        <v>78</v>
      </c>
      <c r="C72" s="40">
        <f>C73</f>
        <v>0</v>
      </c>
    </row>
    <row r="73" spans="1:3" ht="47.25" hidden="1">
      <c r="A73" s="6" t="s">
        <v>79</v>
      </c>
      <c r="B73" s="7" t="s">
        <v>84</v>
      </c>
      <c r="C73" s="41">
        <v>0</v>
      </c>
    </row>
    <row r="74" spans="1:3" ht="15.75">
      <c r="A74" s="4" t="s">
        <v>132</v>
      </c>
      <c r="B74" s="8" t="s">
        <v>85</v>
      </c>
      <c r="C74" s="40">
        <f>C77+C75</f>
        <v>4524.3</v>
      </c>
    </row>
    <row r="75" spans="1:3" ht="70.5" hidden="1" customHeight="1">
      <c r="A75" s="57" t="s">
        <v>148</v>
      </c>
      <c r="B75" s="65" t="s">
        <v>86</v>
      </c>
      <c r="C75" s="74">
        <f>C76</f>
        <v>0</v>
      </c>
    </row>
    <row r="76" spans="1:3" ht="71.25" hidden="1" customHeight="1">
      <c r="A76" s="60" t="s">
        <v>149</v>
      </c>
      <c r="B76" s="66" t="s">
        <v>87</v>
      </c>
      <c r="C76" s="75">
        <v>0</v>
      </c>
    </row>
    <row r="77" spans="1:3" ht="28.5">
      <c r="A77" s="21" t="s">
        <v>133</v>
      </c>
      <c r="B77" s="22" t="s">
        <v>88</v>
      </c>
      <c r="C77" s="67">
        <f>C78</f>
        <v>4524.3</v>
      </c>
    </row>
    <row r="78" spans="1:3" ht="31.5">
      <c r="A78" s="6" t="s">
        <v>134</v>
      </c>
      <c r="B78" s="7" t="s">
        <v>89</v>
      </c>
      <c r="C78" s="41">
        <v>4524.3</v>
      </c>
    </row>
    <row r="79" spans="1:3" ht="94.5" hidden="1">
      <c r="A79" s="35" t="s">
        <v>114</v>
      </c>
      <c r="B79" s="36" t="s">
        <v>115</v>
      </c>
      <c r="C79" s="40">
        <f>C80</f>
        <v>0</v>
      </c>
    </row>
    <row r="80" spans="1:3" ht="81.75" hidden="1" customHeight="1">
      <c r="A80" s="35" t="s">
        <v>116</v>
      </c>
      <c r="B80" s="36" t="s">
        <v>117</v>
      </c>
      <c r="C80" s="40">
        <f>C81</f>
        <v>0</v>
      </c>
    </row>
    <row r="81" spans="1:3" ht="78.75" hidden="1">
      <c r="A81" s="35" t="s">
        <v>118</v>
      </c>
      <c r="B81" s="36" t="s">
        <v>119</v>
      </c>
      <c r="C81" s="40">
        <f>C82</f>
        <v>0</v>
      </c>
    </row>
    <row r="82" spans="1:3" ht="63.75" hidden="1" customHeight="1">
      <c r="A82" s="37" t="s">
        <v>120</v>
      </c>
      <c r="B82" s="38" t="s">
        <v>121</v>
      </c>
      <c r="C82" s="41">
        <v>0</v>
      </c>
    </row>
    <row r="83" spans="1:3" ht="56.25" hidden="1" customHeight="1">
      <c r="A83" s="35" t="s">
        <v>90</v>
      </c>
      <c r="B83" s="33" t="s">
        <v>91</v>
      </c>
      <c r="C83" s="4">
        <f>C84</f>
        <v>0</v>
      </c>
    </row>
    <row r="84" spans="1:3" ht="69" hidden="1" customHeight="1">
      <c r="A84" s="32" t="s">
        <v>92</v>
      </c>
      <c r="B84" s="34" t="s">
        <v>93</v>
      </c>
      <c r="C84" s="6">
        <v>0</v>
      </c>
    </row>
    <row r="85" spans="1:3" ht="15.75">
      <c r="A85" s="6"/>
      <c r="B85" s="4" t="s">
        <v>94</v>
      </c>
      <c r="C85" s="40">
        <f>SUM(C15+C60)</f>
        <v>17307.169999999998</v>
      </c>
    </row>
    <row r="88" spans="1:3" ht="15">
      <c r="B88" s="24"/>
      <c r="C88" s="43"/>
    </row>
    <row r="89" spans="1:3" ht="15">
      <c r="B89" s="26"/>
      <c r="C89" s="43"/>
    </row>
    <row r="90" spans="1:3" ht="15">
      <c r="B90" s="27"/>
      <c r="C90" s="44"/>
    </row>
    <row r="91" spans="1:3" ht="15">
      <c r="B91" s="27"/>
      <c r="C91" s="44"/>
    </row>
    <row r="92" spans="1:3" ht="15">
      <c r="B92" s="27"/>
      <c r="C92" s="44"/>
    </row>
    <row r="93" spans="1:3" ht="15">
      <c r="B93" s="28"/>
      <c r="C93" s="45"/>
    </row>
    <row r="94" spans="1:3" ht="15">
      <c r="B94" s="24"/>
      <c r="C94" s="43"/>
    </row>
    <row r="95" spans="1:3" ht="15">
      <c r="B95" s="27"/>
      <c r="C95" s="45"/>
    </row>
    <row r="96" spans="1:3" ht="15">
      <c r="B96" s="27"/>
      <c r="C96" s="45"/>
    </row>
    <row r="97" spans="2:3" ht="15">
      <c r="B97" s="28"/>
      <c r="C97" s="45"/>
    </row>
    <row r="98" spans="2:3" ht="15">
      <c r="B98" s="28"/>
      <c r="C98" s="46"/>
    </row>
    <row r="99" spans="2:3">
      <c r="B99" s="25"/>
    </row>
    <row r="100" spans="2:3">
      <c r="B100" s="25"/>
    </row>
    <row r="101" spans="2:3">
      <c r="B101" s="25"/>
    </row>
    <row r="102" spans="2:3">
      <c r="B102" s="25"/>
    </row>
  </sheetData>
  <mergeCells count="11">
    <mergeCell ref="A11:C11"/>
    <mergeCell ref="A8:C8"/>
    <mergeCell ref="A9:C9"/>
    <mergeCell ref="A10:C10"/>
    <mergeCell ref="B5:C5"/>
    <mergeCell ref="B6:C6"/>
    <mergeCell ref="B7:C7"/>
    <mergeCell ref="B1:C1"/>
    <mergeCell ref="B2:C2"/>
    <mergeCell ref="B3:C3"/>
    <mergeCell ref="B4:C4"/>
  </mergeCells>
  <phoneticPr fontId="0" type="noConversion"/>
  <printOptions horizontalCentered="1"/>
  <pageMargins left="0.55118110236220474" right="0.15748031496062992" top="0.35433070866141736" bottom="0.35433070866141736" header="0.11811023622047245" footer="0.11811023622047245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Прил3 доходы</vt:lpstr>
      <vt:lpstr>'Прил3 доходы'!Область_печати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Модеева</dc:creator>
  <cp:lastModifiedBy>Общий отдел</cp:lastModifiedBy>
  <cp:lastPrinted>2017-10-18T11:21:17Z</cp:lastPrinted>
  <dcterms:created xsi:type="dcterms:W3CDTF">2015-10-01T09:01:25Z</dcterms:created>
  <dcterms:modified xsi:type="dcterms:W3CDTF">2017-12-13T05:56:42Z</dcterms:modified>
</cp:coreProperties>
</file>