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1840" windowHeight="12300"/>
  </bookViews>
  <sheets>
    <sheet name="Прил4 доходы" sheetId="3" r:id="rId1"/>
  </sheets>
  <externalReferences>
    <externalReference r:id="rId2"/>
  </externalReferences>
  <definedNames>
    <definedName name="_xlnm.Print_Area" localSheetId="0">'Прил4 доходы'!$A$1:$D$86</definedName>
  </definedNames>
  <calcPr calcId="114210"/>
</workbook>
</file>

<file path=xl/calcChain.xml><?xml version="1.0" encoding="utf-8"?>
<calcChain xmlns="http://schemas.openxmlformats.org/spreadsheetml/2006/main">
  <c r="D84" i="3"/>
  <c r="D82"/>
  <c r="D81"/>
  <c r="D80"/>
  <c r="D78"/>
  <c r="D77"/>
  <c r="D76"/>
  <c r="D73"/>
  <c r="D71"/>
  <c r="D68"/>
  <c r="D69"/>
  <c r="D67"/>
  <c r="D66"/>
  <c r="D65"/>
  <c r="D64"/>
  <c r="D59"/>
  <c r="D58"/>
  <c r="D56"/>
  <c r="D55"/>
  <c r="D52"/>
  <c r="D51"/>
  <c r="D48"/>
  <c r="D47"/>
  <c r="D46"/>
  <c r="D45"/>
  <c r="D43"/>
  <c r="D42"/>
  <c r="D41"/>
  <c r="D39"/>
  <c r="D38"/>
  <c r="D36"/>
  <c r="D34"/>
  <c r="D31"/>
  <c r="D28"/>
  <c r="D27"/>
  <c r="D22"/>
  <c r="D21"/>
  <c r="D18"/>
  <c r="D17"/>
  <c r="C84"/>
  <c r="C82"/>
  <c r="C81"/>
  <c r="C80"/>
  <c r="C78"/>
  <c r="C76"/>
  <c r="C73"/>
  <c r="C71"/>
  <c r="C69"/>
  <c r="C68"/>
  <c r="C66"/>
  <c r="C64"/>
  <c r="C59"/>
  <c r="C58"/>
  <c r="C56"/>
  <c r="C55"/>
  <c r="C52"/>
  <c r="C51"/>
  <c r="C48"/>
  <c r="C47"/>
  <c r="C46"/>
  <c r="C45"/>
  <c r="C43"/>
  <c r="C42"/>
  <c r="C41"/>
  <c r="C39"/>
  <c r="C38"/>
  <c r="C36"/>
  <c r="C34"/>
  <c r="C31"/>
  <c r="C28"/>
  <c r="C27"/>
  <c r="C22"/>
  <c r="C21"/>
  <c r="C18"/>
  <c r="C17"/>
  <c r="D75"/>
  <c r="C75"/>
  <c r="D33"/>
  <c r="C33"/>
  <c r="C30"/>
  <c r="D30"/>
  <c r="D63"/>
  <c r="C63"/>
  <c r="D62"/>
  <c r="D61"/>
  <c r="D54"/>
  <c r="D16"/>
  <c r="C54"/>
  <c r="C16"/>
  <c r="C62"/>
  <c r="C61"/>
  <c r="C86"/>
  <c r="D86"/>
</calcChain>
</file>

<file path=xl/sharedStrings.xml><?xml version="1.0" encoding="utf-8"?>
<sst xmlns="http://schemas.openxmlformats.org/spreadsheetml/2006/main" count="157" uniqueCount="154">
  <si>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</si>
  <si>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</si>
  <si>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</si>
  <si>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</si>
  <si>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</si>
  <si>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</si>
  <si>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</si>
  <si>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</si>
  <si>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</si>
  <si>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</si>
  <si>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</si>
  <si>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</si>
  <si>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</si>
  <si>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</si>
  <si>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</si>
  <si>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</si>
  <si>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</si>
  <si>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</si>
  <si>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</si>
  <si>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</si>
  <si>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</si>
  <si>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</si>
  <si>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</si>
  <si>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</si>
  <si>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</si>
  <si>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</si>
  <si>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</si>
  <si>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</si>
  <si>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</si>
  <si>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</si>
  <si>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</si>
  <si>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</si>
  <si>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</si>
  <si>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</si>
  <si>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</si>
  <si>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</si>
  <si>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</si>
  <si>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</si>
  <si>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</si>
  <si>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</si>
  <si>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</si>
  <si>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</si>
  <si>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</si>
  <si>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</si>
  <si>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</si>
  <si>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</si>
  <si>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</si>
  <si>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</si>
  <si>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</si>
  <si>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</si>
  <si>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</si>
  <si>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</si>
  <si>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</si>
  <si>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</si>
  <si>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</si>
  <si>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</si>
  <si>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</si>
  <si>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</si>
  <si>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</si>
  <si>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</si>
  <si>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</si>
  <si>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</si>
  <si>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</si>
  <si>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</si>
  <si>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</si>
  <si>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</si>
  <si>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</si>
  <si>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</si>
  <si>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</si>
  <si>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</si>
  <si>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</si>
  <si>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</si>
  <si>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</si>
  <si>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</si>
  <si>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</si>
  <si>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</si>
  <si>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</si>
  <si>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</si>
  <si>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</si>
  <si>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</si>
  <si>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</si>
  <si>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</si>
  <si>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</si>
  <si>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</si>
  <si>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</si>
  <si>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</si>
  <si>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</si>
  <si>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</si>
  <si>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</si>
  <si>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</si>
  <si>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</si>
  <si>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</si>
  <si>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</si>
  <si>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</si>
  <si>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4</t>
  </si>
  <si>
    <t>Прогнозируемые поступления доходов в бюджет</t>
  </si>
  <si>
    <t>Источник доходов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</si>
  <si>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</si>
  <si>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</si>
  <si>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</si>
  <si>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</si>
  <si>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</si>
  <si>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</si>
  <si>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</si>
  <si>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</si>
  <si>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</si>
  <si>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</si>
  <si>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</si>
  <si>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</si>
  <si>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</si>
  <si>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</si>
  <si>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</si>
  <si>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000 2 02 20000 00 0000 151</t>
  </si>
  <si>
    <t>Субсидии бюджетам бюджетной системы Российской Федерации (межбюджетные субсидии)</t>
  </si>
  <si>
    <t>000 2 02 20216 00 0000 151</t>
  </si>
  <si>
    <t>000 2 02 20216 10 0000 151</t>
  </si>
  <si>
    <t>000 2 02 29999 00 0000 151</t>
  </si>
  <si>
    <t>000 2 02 29999 10 0000 151</t>
  </si>
  <si>
    <t>000 2 02 30000 00 0000 151</t>
  </si>
  <si>
    <t>Субвенции бюджетам бюджетной системы Российской Федерации</t>
  </si>
  <si>
    <t>000 202 35118 00 0000 151</t>
  </si>
  <si>
    <t>000 2 02 35118 10 0000 151</t>
  </si>
  <si>
    <t>000 202 30024 00 0000 151</t>
  </si>
  <si>
    <t>000 2 02 30024 10 0000 151</t>
  </si>
  <si>
    <t>000 2 02 40000 00 0000 151</t>
  </si>
  <si>
    <t>000 202 49999 00 0000 151</t>
  </si>
  <si>
    <t>000 202 49999 10 0000 151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</si>
  <si>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</si>
  <si>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</si>
  <si>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</si>
  <si>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</si>
  <si>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</si>
  <si>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</si>
  <si>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</si>
  <si>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</si>
  <si>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2019 год</t>
  </si>
  <si>
    <t>Сумма                                             (тысяч рублей)</t>
  </si>
  <si>
    <t xml:space="preserve"> Кусинское сельское поселение</t>
  </si>
  <si>
    <t>000 1 06 01000 00 0000 110</t>
  </si>
  <si>
    <t>Налог на имущество физических лиц</t>
  </si>
  <si>
    <t>000 1 06 06030 00 0000 110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</si>
  <si>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</si>
  <si>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</si>
  <si>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</si>
  <si>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</si>
  <si>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</si>
  <si>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</si>
  <si>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</si>
  <si>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Прочие субсидии бюджетам сельских поселений</t>
  </si>
  <si>
    <t>000 2 02 45160 00 0000 151</t>
  </si>
  <si>
    <t>000 2 02 45160 10 0000 151</t>
  </si>
  <si>
    <t>на плановый период 2019-2020 годов</t>
  </si>
  <si>
    <t>2020 год</t>
  </si>
  <si>
    <t>от 12.12.2017 № 52/230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</si>
</sst>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5" fillId="0" borderId="1" xfId="0" applyFont="1" applyBorder="1"/>
    <xf numFmtId="0" fontId="5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6" fillId="0" borderId="0" xfId="0" applyFont="1" applyBorder="1"/>
    <xf numFmtId="0" fontId="0" fillId="0" borderId="0" xfId="0" applyFont="1"/>
    <xf numFmtId="2" fontId="6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2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justify"/>
    </xf>
    <xf numFmtId="0" fontId="10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justify"/>
    </xf>
    <xf numFmtId="0" fontId="3" fillId="0" borderId="1" xfId="1" applyFont="1" applyBorder="1" applyAlignment="1">
      <alignment horizontal="justify" wrapText="1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/>
    <xf numFmtId="0" fontId="1" fillId="2" borderId="0" xfId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9" fillId="0" borderId="1" xfId="0" applyFont="1" applyBorder="1" applyAlignment="1">
      <alignment horizontal="justify" wrapText="1"/>
    </xf>
    <xf numFmtId="4" fontId="6" fillId="0" borderId="0" xfId="0" applyNumberFormat="1" applyFont="1" applyBorder="1"/>
    <xf numFmtId="4" fontId="12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/>
    <xf numFmtId="4" fontId="8" fillId="0" borderId="0" xfId="0" applyNumberFormat="1" applyFont="1" applyBorder="1"/>
    <xf numFmtId="2" fontId="3" fillId="0" borderId="1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justify"/>
    </xf>
    <xf numFmtId="0" fontId="4" fillId="3" borderId="1" xfId="0" applyFont="1" applyFill="1" applyBorder="1" applyAlignment="1">
      <alignment horizontal="justify"/>
    </xf>
    <xf numFmtId="2" fontId="5" fillId="0" borderId="1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justify"/>
    </xf>
    <xf numFmtId="0" fontId="9" fillId="3" borderId="1" xfId="0" applyNumberFormat="1" applyFont="1" applyFill="1" applyBorder="1" applyAlignment="1">
      <alignment horizontal="justify"/>
    </xf>
    <xf numFmtId="0" fontId="4" fillId="3" borderId="1" xfId="0" applyNumberFormat="1" applyFont="1" applyFill="1" applyBorder="1" applyAlignment="1">
      <alignment horizontal="justify"/>
    </xf>
    <xf numFmtId="0" fontId="4" fillId="3" borderId="1" xfId="1" applyFont="1" applyFill="1" applyBorder="1" applyAlignment="1">
      <alignment horizontal="justify" wrapText="1"/>
    </xf>
    <xf numFmtId="0" fontId="0" fillId="0" borderId="0" xfId="0" applyFill="1"/>
    <xf numFmtId="0" fontId="2" fillId="0" borderId="0" xfId="0" applyFont="1" applyFill="1"/>
    <xf numFmtId="2" fontId="3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Alignment="1"/>
    <xf numFmtId="0" fontId="1" fillId="2" borderId="0" xfId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0" fontId="7" fillId="0" borderId="0" xfId="0" applyFont="1" applyAlignment="1"/>
    <xf numFmtId="0" fontId="3" fillId="0" borderId="0" xfId="1" applyFont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3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</cellXfs>
  <cellStyles count="11">
    <cellStyle name="Обычный" xfId="0" builtinId="0"/>
    <cellStyle name="Обычный 2" xfId="1"/>
    <cellStyle name="Обычный 2 4" xfId="2"/>
    <cellStyle name="Обычный 3" xfId="3"/>
    <cellStyle name="Обычный 4" xfId="4"/>
    <cellStyle name="Обычный 5" xfId="5"/>
    <cellStyle name="Обычный 5 2" xfId="6"/>
    <cellStyle name="Финансовый 2" xfId="7"/>
    <cellStyle name="Финансовый 2 2" xfId="8"/>
    <cellStyle name="Финансовый 3" xfId="9"/>
    <cellStyle name="Финансовый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,%203,%205%20&#1086;&#1082;&#1090;&#1103;&#1073;&#1088;&#1100;%202017%20&#1050;&#1091;&#1089;&#1080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 ист"/>
      <sheetName val="Прил3 доходы"/>
      <sheetName val="Прил5 Безвозм"/>
      <sheetName val="список - октябрь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3"/>
  <sheetViews>
    <sheetView tabSelected="1" zoomScaleNormal="100" workbookViewId="0">
      <selection activeCell="G8" sqref="G8"/>
    </sheetView>
  </sheetViews>
  <sheetFormatPr defaultRowHeight="12.75"/>
  <cols>
    <col min="1" max="1" width="27" customWidth="1"/>
    <col min="2" max="2" width="54.85546875" customWidth="1"/>
    <col min="3" max="3" width="16.42578125" style="1" customWidth="1"/>
    <col min="4" max="4" width="17" customWidth="1"/>
    <col min="7" max="7" width="10.5703125" bestFit="1" customWidth="1"/>
  </cols>
  <sheetData>
    <row r="1" spans="1:4" ht="15.75">
      <c r="A1" s="34"/>
      <c r="B1" s="34"/>
      <c r="C1" s="77" t="s">
        <v>94</v>
      </c>
      <c r="D1" s="77"/>
    </row>
    <row r="2" spans="1:4" ht="15.75">
      <c r="A2" s="34"/>
      <c r="B2" s="34"/>
      <c r="C2" s="77" t="s">
        <v>0</v>
      </c>
      <c r="D2" s="77"/>
    </row>
    <row r="3" spans="1:4" ht="15.75">
      <c r="A3" s="34"/>
      <c r="B3" s="34"/>
      <c r="C3" s="77" t="s">
        <v>1</v>
      </c>
      <c r="D3" s="77"/>
    </row>
    <row r="4" spans="1:4" ht="15.75">
      <c r="A4" s="34"/>
      <c r="B4" s="34"/>
      <c r="C4" s="77" t="s">
        <v>137</v>
      </c>
      <c r="D4" s="77"/>
    </row>
    <row r="5" spans="1:4" ht="15.75">
      <c r="A5" s="34"/>
      <c r="B5" s="77" t="s">
        <v>2</v>
      </c>
      <c r="C5" s="78"/>
      <c r="D5" s="78"/>
    </row>
    <row r="6" spans="1:4" ht="15.75">
      <c r="A6" s="35"/>
      <c r="B6" s="34"/>
      <c r="C6" s="77" t="s">
        <v>3</v>
      </c>
      <c r="D6" s="77"/>
    </row>
    <row r="7" spans="1:4" ht="15.75">
      <c r="A7" s="36"/>
      <c r="B7" s="37"/>
      <c r="C7" s="76" t="s">
        <v>153</v>
      </c>
      <c r="D7" s="76"/>
    </row>
    <row r="8" spans="1:4" ht="15.75">
      <c r="A8" s="79" t="s">
        <v>95</v>
      </c>
      <c r="B8" s="79"/>
      <c r="C8" s="79"/>
      <c r="D8" s="75"/>
    </row>
    <row r="9" spans="1:4" ht="15.75">
      <c r="A9" s="74" t="s">
        <v>4</v>
      </c>
      <c r="B9" s="74"/>
      <c r="C9" s="74"/>
      <c r="D9" s="75"/>
    </row>
    <row r="10" spans="1:4" ht="15.75">
      <c r="A10" s="74" t="s">
        <v>5</v>
      </c>
      <c r="B10" s="74"/>
      <c r="C10" s="74"/>
      <c r="D10" s="75"/>
    </row>
    <row r="11" spans="1:4" ht="15.75">
      <c r="A11" s="80" t="s">
        <v>151</v>
      </c>
      <c r="B11" s="80"/>
      <c r="C11" s="80"/>
      <c r="D11" s="75"/>
    </row>
    <row r="12" spans="1:4" ht="15.75">
      <c r="A12" s="2"/>
      <c r="B12" s="2"/>
      <c r="C12" s="2"/>
    </row>
    <row r="13" spans="1:4" ht="32.25" customHeight="1">
      <c r="A13" s="81" t="s">
        <v>6</v>
      </c>
      <c r="B13" s="83" t="s">
        <v>96</v>
      </c>
      <c r="C13" s="85" t="s">
        <v>136</v>
      </c>
      <c r="D13" s="86"/>
    </row>
    <row r="14" spans="1:4" ht="15.75" customHeight="1">
      <c r="A14" s="82"/>
      <c r="B14" s="84"/>
      <c r="C14" s="40" t="s">
        <v>135</v>
      </c>
      <c r="D14" s="40" t="s">
        <v>152</v>
      </c>
    </row>
    <row r="15" spans="1:4" ht="15.75">
      <c r="A15" s="42">
        <v>1</v>
      </c>
      <c r="B15" s="42">
        <v>2</v>
      </c>
      <c r="C15" s="42">
        <v>3</v>
      </c>
      <c r="D15" s="42">
        <v>3</v>
      </c>
    </row>
    <row r="16" spans="1:4" ht="15.75">
      <c r="A16" s="3" t="s">
        <v>7</v>
      </c>
      <c r="B16" s="4" t="s">
        <v>8</v>
      </c>
      <c r="C16" s="38">
        <f>C17+C21+C27+C30+C38+C41+C45+C54</f>
        <v>12019.7</v>
      </c>
      <c r="D16" s="38">
        <f>D17+D21+D27+D30+D38+D41+D45+D54</f>
        <v>12281.88</v>
      </c>
    </row>
    <row r="17" spans="1:7" ht="15.75">
      <c r="A17" s="3" t="s">
        <v>9</v>
      </c>
      <c r="B17" s="4" t="s">
        <v>10</v>
      </c>
      <c r="C17" s="38">
        <f>SUM(C18)</f>
        <v>799.52</v>
      </c>
      <c r="D17" s="38">
        <f>SUM(D18)</f>
        <v>831.5</v>
      </c>
    </row>
    <row r="18" spans="1:7" ht="15.75">
      <c r="A18" s="3" t="s">
        <v>11</v>
      </c>
      <c r="B18" s="4" t="s">
        <v>12</v>
      </c>
      <c r="C18" s="38">
        <f>C19+C20</f>
        <v>799.52</v>
      </c>
      <c r="D18" s="38">
        <f>D19+D20</f>
        <v>831.5</v>
      </c>
    </row>
    <row r="19" spans="1:7" ht="93" customHeight="1">
      <c r="A19" s="5" t="s">
        <v>13</v>
      </c>
      <c r="B19" s="6" t="s">
        <v>14</v>
      </c>
      <c r="C19" s="39">
        <v>797.71</v>
      </c>
      <c r="D19" s="39">
        <v>829.62</v>
      </c>
    </row>
    <row r="20" spans="1:7" ht="64.5" customHeight="1">
      <c r="A20" s="5" t="s">
        <v>15</v>
      </c>
      <c r="B20" s="6" t="s">
        <v>16</v>
      </c>
      <c r="C20" s="39">
        <v>1.81</v>
      </c>
      <c r="D20" s="39">
        <v>1.88</v>
      </c>
    </row>
    <row r="21" spans="1:7" ht="30.75" customHeight="1">
      <c r="A21" s="3" t="s">
        <v>17</v>
      </c>
      <c r="B21" s="7" t="s">
        <v>18</v>
      </c>
      <c r="C21" s="38">
        <f>C22</f>
        <v>821.68000000000006</v>
      </c>
      <c r="D21" s="38">
        <f>D22</f>
        <v>827.43000000000006</v>
      </c>
    </row>
    <row r="22" spans="1:7" ht="50.25" customHeight="1">
      <c r="A22" s="3" t="s">
        <v>19</v>
      </c>
      <c r="B22" s="7" t="s">
        <v>20</v>
      </c>
      <c r="C22" s="38">
        <f>C23+C24+C25+C26</f>
        <v>821.68000000000006</v>
      </c>
      <c r="D22" s="38">
        <f>D23+D24+D25+D26</f>
        <v>827.43000000000006</v>
      </c>
    </row>
    <row r="23" spans="1:7" ht="97.5" customHeight="1">
      <c r="A23" s="8" t="s">
        <v>21</v>
      </c>
      <c r="B23" s="6" t="s">
        <v>22</v>
      </c>
      <c r="C23" s="39">
        <v>276.17</v>
      </c>
      <c r="D23" s="39">
        <v>278.10000000000002</v>
      </c>
      <c r="G23" s="43"/>
    </row>
    <row r="24" spans="1:7" ht="113.25" customHeight="1">
      <c r="A24" s="8" t="s">
        <v>23</v>
      </c>
      <c r="B24" s="6" t="s">
        <v>24</v>
      </c>
      <c r="C24" s="39">
        <v>4.43</v>
      </c>
      <c r="D24" s="39">
        <v>4.46</v>
      </c>
      <c r="G24" s="43"/>
    </row>
    <row r="25" spans="1:7" ht="100.5" customHeight="1">
      <c r="A25" s="8" t="s">
        <v>25</v>
      </c>
      <c r="B25" s="6" t="s">
        <v>26</v>
      </c>
      <c r="C25" s="39">
        <v>541.08000000000004</v>
      </c>
      <c r="D25" s="39">
        <v>544.87</v>
      </c>
      <c r="G25" s="43"/>
    </row>
    <row r="26" spans="1:7" ht="99.75" hidden="1" customHeight="1">
      <c r="A26" s="33" t="s">
        <v>27</v>
      </c>
      <c r="B26" s="41" t="s">
        <v>28</v>
      </c>
      <c r="C26" s="9">
        <v>0</v>
      </c>
      <c r="D26" s="9">
        <v>0</v>
      </c>
      <c r="G26" s="43"/>
    </row>
    <row r="27" spans="1:7" s="28" customFormat="1" ht="15.75">
      <c r="A27" s="44" t="s">
        <v>97</v>
      </c>
      <c r="B27" s="45" t="s">
        <v>98</v>
      </c>
      <c r="C27" s="53">
        <f>SUM(C28)</f>
        <v>16.420000000000002</v>
      </c>
      <c r="D27" s="53">
        <f>SUM(D28)</f>
        <v>16.59</v>
      </c>
    </row>
    <row r="28" spans="1:7" s="28" customFormat="1" ht="15.75">
      <c r="A28" s="46" t="s">
        <v>99</v>
      </c>
      <c r="B28" s="47" t="s">
        <v>100</v>
      </c>
      <c r="C28" s="54">
        <f>SUM(C29)</f>
        <v>16.420000000000002</v>
      </c>
      <c r="D28" s="54">
        <f>SUM(D29)</f>
        <v>16.59</v>
      </c>
    </row>
    <row r="29" spans="1:7" s="28" customFormat="1" ht="15.75">
      <c r="A29" s="46" t="s">
        <v>101</v>
      </c>
      <c r="B29" s="47" t="s">
        <v>100</v>
      </c>
      <c r="C29" s="54">
        <v>16.420000000000002</v>
      </c>
      <c r="D29" s="54">
        <v>16.59</v>
      </c>
    </row>
    <row r="30" spans="1:7" ht="15.75">
      <c r="A30" s="3" t="s">
        <v>29</v>
      </c>
      <c r="B30" s="7" t="s">
        <v>30</v>
      </c>
      <c r="C30" s="38">
        <f>C31+C33</f>
        <v>9270</v>
      </c>
      <c r="D30" s="38">
        <f>D31+D33</f>
        <v>9457</v>
      </c>
    </row>
    <row r="31" spans="1:7" ht="15.75">
      <c r="A31" s="3" t="s">
        <v>138</v>
      </c>
      <c r="B31" s="7" t="s">
        <v>139</v>
      </c>
      <c r="C31" s="38">
        <f>SUM(C32)</f>
        <v>54</v>
      </c>
      <c r="D31" s="38">
        <f>SUM(D32)</f>
        <v>56</v>
      </c>
    </row>
    <row r="32" spans="1:7" ht="48" customHeight="1">
      <c r="A32" s="5" t="s">
        <v>31</v>
      </c>
      <c r="B32" s="6" t="s">
        <v>32</v>
      </c>
      <c r="C32" s="39">
        <v>54</v>
      </c>
      <c r="D32" s="39">
        <v>56</v>
      </c>
    </row>
    <row r="33" spans="1:5" ht="15.75">
      <c r="A33" s="3" t="s">
        <v>33</v>
      </c>
      <c r="B33" s="7" t="s">
        <v>34</v>
      </c>
      <c r="C33" s="38">
        <f>C34+C36</f>
        <v>9216</v>
      </c>
      <c r="D33" s="38">
        <f>D34+D36</f>
        <v>9401</v>
      </c>
    </row>
    <row r="34" spans="1:5" ht="15.75">
      <c r="A34" s="5" t="s">
        <v>140</v>
      </c>
      <c r="B34" s="7" t="s">
        <v>35</v>
      </c>
      <c r="C34" s="38">
        <f>C35</f>
        <v>4182</v>
      </c>
      <c r="D34" s="38">
        <f>D35</f>
        <v>4266</v>
      </c>
    </row>
    <row r="35" spans="1:5" ht="47.25">
      <c r="A35" s="5" t="s">
        <v>36</v>
      </c>
      <c r="B35" s="10" t="s">
        <v>37</v>
      </c>
      <c r="C35" s="39">
        <v>4182</v>
      </c>
      <c r="D35" s="39">
        <v>4266</v>
      </c>
    </row>
    <row r="36" spans="1:5" ht="15.75">
      <c r="A36" s="3" t="s">
        <v>38</v>
      </c>
      <c r="B36" s="7" t="s">
        <v>39</v>
      </c>
      <c r="C36" s="38">
        <f>C37</f>
        <v>5034</v>
      </c>
      <c r="D36" s="38">
        <f>D37</f>
        <v>5135</v>
      </c>
    </row>
    <row r="37" spans="1:5" ht="51.75" customHeight="1">
      <c r="A37" s="5" t="s">
        <v>40</v>
      </c>
      <c r="B37" s="10" t="s">
        <v>41</v>
      </c>
      <c r="C37" s="39">
        <v>5034</v>
      </c>
      <c r="D37" s="39">
        <v>5135</v>
      </c>
    </row>
    <row r="38" spans="1:5" ht="15.75">
      <c r="A38" s="3" t="s">
        <v>42</v>
      </c>
      <c r="B38" s="7" t="s">
        <v>43</v>
      </c>
      <c r="C38" s="38">
        <f>C39</f>
        <v>5.0999999999999996</v>
      </c>
      <c r="D38" s="38">
        <f>D39</f>
        <v>5.15</v>
      </c>
    </row>
    <row r="39" spans="1:5" ht="63">
      <c r="A39" s="3" t="s">
        <v>44</v>
      </c>
      <c r="B39" s="7" t="s">
        <v>45</v>
      </c>
      <c r="C39" s="38">
        <f>C40</f>
        <v>5.0999999999999996</v>
      </c>
      <c r="D39" s="38">
        <f>D40</f>
        <v>5.15</v>
      </c>
    </row>
    <row r="40" spans="1:5" ht="92.25" customHeight="1">
      <c r="A40" s="5" t="s">
        <v>46</v>
      </c>
      <c r="B40" s="6" t="s">
        <v>47</v>
      </c>
      <c r="C40" s="39">
        <v>5.0999999999999996</v>
      </c>
      <c r="D40" s="39">
        <v>5.15</v>
      </c>
    </row>
    <row r="41" spans="1:5" ht="31.5" hidden="1">
      <c r="A41" s="57" t="s">
        <v>141</v>
      </c>
      <c r="B41" s="58" t="s">
        <v>142</v>
      </c>
      <c r="C41" s="55">
        <f t="shared" ref="C41:D43" si="0">C42</f>
        <v>0</v>
      </c>
      <c r="D41" s="55">
        <f t="shared" si="0"/>
        <v>0</v>
      </c>
    </row>
    <row r="42" spans="1:5" ht="15.75" hidden="1">
      <c r="A42" s="57" t="s">
        <v>143</v>
      </c>
      <c r="B42" s="58" t="s">
        <v>30</v>
      </c>
      <c r="C42" s="55">
        <f t="shared" si="0"/>
        <v>0</v>
      </c>
      <c r="D42" s="55">
        <f t="shared" si="0"/>
        <v>0</v>
      </c>
    </row>
    <row r="43" spans="1:5" ht="31.5" hidden="1">
      <c r="A43" s="57" t="s">
        <v>144</v>
      </c>
      <c r="B43" s="58" t="s">
        <v>145</v>
      </c>
      <c r="C43" s="55">
        <f t="shared" si="0"/>
        <v>0</v>
      </c>
      <c r="D43" s="55">
        <f t="shared" si="0"/>
        <v>0</v>
      </c>
    </row>
    <row r="44" spans="1:5" ht="47.25" hidden="1">
      <c r="A44" s="59" t="s">
        <v>146</v>
      </c>
      <c r="B44" s="60" t="s">
        <v>147</v>
      </c>
      <c r="C44" s="56">
        <v>0</v>
      </c>
      <c r="D44" s="56">
        <v>0</v>
      </c>
    </row>
    <row r="45" spans="1:5" ht="47.25">
      <c r="A45" s="3" t="s">
        <v>48</v>
      </c>
      <c r="B45" s="7" t="s">
        <v>49</v>
      </c>
      <c r="C45" s="38">
        <f>SUM(C46+C51)</f>
        <v>1086.75</v>
      </c>
      <c r="D45" s="38">
        <f>SUM(D46+D51)</f>
        <v>1123.05</v>
      </c>
    </row>
    <row r="46" spans="1:5" ht="112.5" customHeight="1">
      <c r="A46" s="3" t="s">
        <v>50</v>
      </c>
      <c r="B46" s="7" t="s">
        <v>51</v>
      </c>
      <c r="C46" s="38">
        <f>C47</f>
        <v>906.25</v>
      </c>
      <c r="D46" s="38">
        <f>D47</f>
        <v>951.57</v>
      </c>
    </row>
    <row r="47" spans="1:5" ht="45" customHeight="1">
      <c r="A47" s="3" t="s">
        <v>52</v>
      </c>
      <c r="B47" s="7" t="s">
        <v>53</v>
      </c>
      <c r="C47" s="38">
        <f>C48</f>
        <v>906.25</v>
      </c>
      <c r="D47" s="38">
        <f>D48</f>
        <v>951.57</v>
      </c>
    </row>
    <row r="48" spans="1:5" ht="45.75" customHeight="1">
      <c r="A48" s="11" t="s">
        <v>54</v>
      </c>
      <c r="B48" s="12" t="s">
        <v>55</v>
      </c>
      <c r="C48" s="61">
        <f>C49+C50</f>
        <v>906.25</v>
      </c>
      <c r="D48" s="61">
        <f>D49+D50</f>
        <v>951.57</v>
      </c>
      <c r="E48" s="70"/>
    </row>
    <row r="49" spans="1:5" ht="78" hidden="1" customHeight="1">
      <c r="A49" s="59" t="s">
        <v>56</v>
      </c>
      <c r="B49" s="60" t="s">
        <v>57</v>
      </c>
      <c r="C49" s="56">
        <v>0</v>
      </c>
      <c r="D49" s="56">
        <v>0</v>
      </c>
      <c r="E49" s="70"/>
    </row>
    <row r="50" spans="1:5" s="1" customFormat="1" ht="59.25" customHeight="1">
      <c r="A50" s="13" t="s">
        <v>58</v>
      </c>
      <c r="B50" s="14" t="s">
        <v>59</v>
      </c>
      <c r="C50" s="62">
        <v>906.25</v>
      </c>
      <c r="D50" s="62">
        <v>951.57</v>
      </c>
      <c r="E50" s="71"/>
    </row>
    <row r="51" spans="1:5" ht="116.25" customHeight="1">
      <c r="A51" s="3" t="s">
        <v>60</v>
      </c>
      <c r="B51" s="7" t="s">
        <v>61</v>
      </c>
      <c r="C51" s="38">
        <f>SUM(C53)</f>
        <v>180.5</v>
      </c>
      <c r="D51" s="38">
        <f>SUM(D53)</f>
        <v>171.48</v>
      </c>
    </row>
    <row r="52" spans="1:5" ht="104.25" customHeight="1">
      <c r="A52" s="15" t="s">
        <v>62</v>
      </c>
      <c r="B52" s="12" t="s">
        <v>63</v>
      </c>
      <c r="C52" s="38">
        <f>C53</f>
        <v>180.5</v>
      </c>
      <c r="D52" s="38">
        <f>D53</f>
        <v>171.48</v>
      </c>
    </row>
    <row r="53" spans="1:5" ht="101.25" customHeight="1">
      <c r="A53" s="5" t="s">
        <v>64</v>
      </c>
      <c r="B53" s="6" t="s">
        <v>65</v>
      </c>
      <c r="C53" s="39">
        <v>180.5</v>
      </c>
      <c r="D53" s="39">
        <v>171.48</v>
      </c>
    </row>
    <row r="54" spans="1:5" ht="31.5">
      <c r="A54" s="3" t="s">
        <v>66</v>
      </c>
      <c r="B54" s="17" t="s">
        <v>67</v>
      </c>
      <c r="C54" s="38">
        <f>C55+C58</f>
        <v>20.23</v>
      </c>
      <c r="D54" s="38">
        <f>D55+D58</f>
        <v>21.16</v>
      </c>
    </row>
    <row r="55" spans="1:5" ht="15.75">
      <c r="A55" s="3" t="s">
        <v>102</v>
      </c>
      <c r="B55" s="17" t="s">
        <v>103</v>
      </c>
      <c r="C55" s="38">
        <f>C56</f>
        <v>20.23</v>
      </c>
      <c r="D55" s="38">
        <f>D56</f>
        <v>21.16</v>
      </c>
    </row>
    <row r="56" spans="1:5" ht="15.75">
      <c r="A56" s="5" t="s">
        <v>104</v>
      </c>
      <c r="B56" s="20" t="s">
        <v>105</v>
      </c>
      <c r="C56" s="39">
        <f>C57</f>
        <v>20.23</v>
      </c>
      <c r="D56" s="39">
        <f>D57</f>
        <v>21.16</v>
      </c>
    </row>
    <row r="57" spans="1:5" ht="33" customHeight="1">
      <c r="A57" s="16" t="s">
        <v>68</v>
      </c>
      <c r="B57" s="16" t="s">
        <v>69</v>
      </c>
      <c r="C57" s="39">
        <v>20.23</v>
      </c>
      <c r="D57" s="39">
        <v>21.16</v>
      </c>
    </row>
    <row r="58" spans="1:5" s="28" customFormat="1" ht="15.75" hidden="1">
      <c r="A58" s="57" t="s">
        <v>106</v>
      </c>
      <c r="B58" s="63" t="s">
        <v>107</v>
      </c>
      <c r="C58" s="55">
        <f>C59</f>
        <v>0</v>
      </c>
      <c r="D58" s="55">
        <f>D59</f>
        <v>0</v>
      </c>
    </row>
    <row r="59" spans="1:5" s="28" customFormat="1" ht="15.75" hidden="1">
      <c r="A59" s="59" t="s">
        <v>108</v>
      </c>
      <c r="B59" s="64" t="s">
        <v>109</v>
      </c>
      <c r="C59" s="56">
        <f>C60</f>
        <v>0</v>
      </c>
      <c r="D59" s="56">
        <f>D60</f>
        <v>0</v>
      </c>
    </row>
    <row r="60" spans="1:5" s="28" customFormat="1" ht="33" hidden="1" customHeight="1">
      <c r="A60" s="64" t="s">
        <v>110</v>
      </c>
      <c r="B60" s="64" t="s">
        <v>111</v>
      </c>
      <c r="C60" s="56">
        <v>0</v>
      </c>
      <c r="D60" s="56">
        <v>0</v>
      </c>
    </row>
    <row r="61" spans="1:5" ht="15.75">
      <c r="A61" s="3" t="s">
        <v>70</v>
      </c>
      <c r="B61" s="4" t="s">
        <v>71</v>
      </c>
      <c r="C61" s="38">
        <f>C62+C84+C80</f>
        <v>4727.6099999999997</v>
      </c>
      <c r="D61" s="38">
        <f>D62+D84+D80</f>
        <v>4694.24</v>
      </c>
    </row>
    <row r="62" spans="1:5" ht="34.5" customHeight="1">
      <c r="A62" s="3" t="s">
        <v>72</v>
      </c>
      <c r="B62" s="7" t="s">
        <v>73</v>
      </c>
      <c r="C62" s="38">
        <f>C68+C73+C75+C63</f>
        <v>4727.6099999999997</v>
      </c>
      <c r="D62" s="38">
        <f>D68+D73+D75+D63</f>
        <v>4694.24</v>
      </c>
    </row>
    <row r="63" spans="1:5" ht="34.5" hidden="1" customHeight="1">
      <c r="A63" s="57" t="s">
        <v>112</v>
      </c>
      <c r="B63" s="66" t="s">
        <v>113</v>
      </c>
      <c r="C63" s="55">
        <f>C66+C64</f>
        <v>0</v>
      </c>
      <c r="D63" s="55">
        <f>D66+D64</f>
        <v>0</v>
      </c>
    </row>
    <row r="64" spans="1:5" ht="110.25" hidden="1" customHeight="1">
      <c r="A64" s="57" t="s">
        <v>114</v>
      </c>
      <c r="B64" s="67" t="s">
        <v>74</v>
      </c>
      <c r="C64" s="55">
        <f>C65</f>
        <v>0</v>
      </c>
      <c r="D64" s="55">
        <f>D65</f>
        <v>0</v>
      </c>
    </row>
    <row r="65" spans="1:4" ht="113.25" hidden="1" customHeight="1">
      <c r="A65" s="59" t="s">
        <v>115</v>
      </c>
      <c r="B65" s="68" t="s">
        <v>75</v>
      </c>
      <c r="C65" s="56">
        <v>0</v>
      </c>
      <c r="D65" s="56">
        <f>'[1]Прил5 Безвозм'!D21</f>
        <v>0</v>
      </c>
    </row>
    <row r="66" spans="1:4" ht="15.75" hidden="1">
      <c r="A66" s="57" t="s">
        <v>116</v>
      </c>
      <c r="B66" s="58" t="s">
        <v>77</v>
      </c>
      <c r="C66" s="55">
        <f>C67</f>
        <v>0</v>
      </c>
      <c r="D66" s="55">
        <f>D67</f>
        <v>0</v>
      </c>
    </row>
    <row r="67" spans="1:4" ht="15.75" hidden="1">
      <c r="A67" s="59" t="s">
        <v>117</v>
      </c>
      <c r="B67" s="69" t="s">
        <v>148</v>
      </c>
      <c r="C67" s="56">
        <v>0</v>
      </c>
      <c r="D67" s="56">
        <f>'[1]Прил5 Безвозм'!D22</f>
        <v>0</v>
      </c>
    </row>
    <row r="68" spans="1:4" ht="34.5" customHeight="1">
      <c r="A68" s="3" t="s">
        <v>118</v>
      </c>
      <c r="B68" s="31" t="s">
        <v>119</v>
      </c>
      <c r="C68" s="38">
        <f>C71+C69</f>
        <v>126.4</v>
      </c>
      <c r="D68" s="38">
        <f>D71+D69</f>
        <v>1</v>
      </c>
    </row>
    <row r="69" spans="1:4" ht="47.25">
      <c r="A69" s="3" t="s">
        <v>122</v>
      </c>
      <c r="B69" s="7" t="s">
        <v>81</v>
      </c>
      <c r="C69" s="38">
        <f>C70</f>
        <v>1</v>
      </c>
      <c r="D69" s="38">
        <f>D70</f>
        <v>1</v>
      </c>
    </row>
    <row r="70" spans="1:4" ht="47.25">
      <c r="A70" s="5" t="s">
        <v>123</v>
      </c>
      <c r="B70" s="6" t="s">
        <v>82</v>
      </c>
      <c r="C70" s="39">
        <v>1</v>
      </c>
      <c r="D70" s="39">
        <v>1</v>
      </c>
    </row>
    <row r="71" spans="1:4" ht="54" customHeight="1">
      <c r="A71" s="3" t="s">
        <v>120</v>
      </c>
      <c r="B71" s="7" t="s">
        <v>79</v>
      </c>
      <c r="C71" s="38">
        <f>C72</f>
        <v>125.4</v>
      </c>
      <c r="D71" s="38">
        <f>D72</f>
        <v>0</v>
      </c>
    </row>
    <row r="72" spans="1:4" ht="50.25" customHeight="1">
      <c r="A72" s="5" t="s">
        <v>121</v>
      </c>
      <c r="B72" s="6" t="s">
        <v>80</v>
      </c>
      <c r="C72" s="39">
        <v>125.4</v>
      </c>
      <c r="D72" s="39">
        <v>0</v>
      </c>
    </row>
    <row r="73" spans="1:4" ht="15.75" hidden="1">
      <c r="A73" s="3" t="s">
        <v>76</v>
      </c>
      <c r="B73" s="7" t="s">
        <v>77</v>
      </c>
      <c r="C73" s="26">
        <f>C74</f>
        <v>0</v>
      </c>
      <c r="D73" s="26">
        <f>D74</f>
        <v>0</v>
      </c>
    </row>
    <row r="74" spans="1:4" ht="47.25" hidden="1">
      <c r="A74" s="5" t="s">
        <v>78</v>
      </c>
      <c r="B74" s="6" t="s">
        <v>83</v>
      </c>
      <c r="C74" s="9">
        <v>0</v>
      </c>
      <c r="D74" s="9">
        <v>0</v>
      </c>
    </row>
    <row r="75" spans="1:4" ht="15.75">
      <c r="A75" s="3" t="s">
        <v>124</v>
      </c>
      <c r="B75" s="7" t="s">
        <v>84</v>
      </c>
      <c r="C75" s="38">
        <f>C78+C76</f>
        <v>4601.21</v>
      </c>
      <c r="D75" s="38">
        <f>D78+D76</f>
        <v>4693.24</v>
      </c>
    </row>
    <row r="76" spans="1:4" ht="70.5" hidden="1" customHeight="1">
      <c r="A76" s="57" t="s">
        <v>149</v>
      </c>
      <c r="B76" s="63" t="s">
        <v>85</v>
      </c>
      <c r="C76" s="72">
        <f>C77</f>
        <v>0</v>
      </c>
      <c r="D76" s="72">
        <f>D77</f>
        <v>0</v>
      </c>
    </row>
    <row r="77" spans="1:4" ht="71.25" hidden="1" customHeight="1">
      <c r="A77" s="59" t="s">
        <v>150</v>
      </c>
      <c r="B77" s="64" t="s">
        <v>86</v>
      </c>
      <c r="C77" s="73">
        <v>0</v>
      </c>
      <c r="D77" s="73">
        <f>'[1]Прил5 Безвозм'!D38</f>
        <v>0</v>
      </c>
    </row>
    <row r="78" spans="1:4" ht="28.5">
      <c r="A78" s="18" t="s">
        <v>125</v>
      </c>
      <c r="B78" s="19" t="s">
        <v>87</v>
      </c>
      <c r="C78" s="65">
        <f>C79</f>
        <v>4601.21</v>
      </c>
      <c r="D78" s="65">
        <f>D79</f>
        <v>4693.24</v>
      </c>
    </row>
    <row r="79" spans="1:4" ht="31.5">
      <c r="A79" s="5" t="s">
        <v>126</v>
      </c>
      <c r="B79" s="6" t="s">
        <v>88</v>
      </c>
      <c r="C79" s="39">
        <v>4601.21</v>
      </c>
      <c r="D79" s="39">
        <v>4693.24</v>
      </c>
    </row>
    <row r="80" spans="1:4" ht="94.5" hidden="1">
      <c r="A80" s="32" t="s">
        <v>127</v>
      </c>
      <c r="B80" s="27" t="s">
        <v>128</v>
      </c>
      <c r="C80" s="38">
        <f t="shared" ref="C80:D82" si="1">C81</f>
        <v>0</v>
      </c>
      <c r="D80" s="38">
        <f t="shared" si="1"/>
        <v>0</v>
      </c>
    </row>
    <row r="81" spans="1:4" ht="81.75" hidden="1" customHeight="1">
      <c r="A81" s="32" t="s">
        <v>129</v>
      </c>
      <c r="B81" s="27" t="s">
        <v>130</v>
      </c>
      <c r="C81" s="38">
        <f t="shared" si="1"/>
        <v>0</v>
      </c>
      <c r="D81" s="38">
        <f t="shared" si="1"/>
        <v>0</v>
      </c>
    </row>
    <row r="82" spans="1:4" ht="78.75" hidden="1">
      <c r="A82" s="32" t="s">
        <v>131</v>
      </c>
      <c r="B82" s="27" t="s">
        <v>132</v>
      </c>
      <c r="C82" s="38">
        <f t="shared" si="1"/>
        <v>0</v>
      </c>
      <c r="D82" s="38">
        <f t="shared" si="1"/>
        <v>0</v>
      </c>
    </row>
    <row r="83" spans="1:4" ht="63.75" hidden="1" customHeight="1">
      <c r="A83" s="33" t="s">
        <v>133</v>
      </c>
      <c r="B83" s="30" t="s">
        <v>134</v>
      </c>
      <c r="C83" s="39">
        <v>0</v>
      </c>
      <c r="D83" s="39">
        <v>0</v>
      </c>
    </row>
    <row r="84" spans="1:4" ht="56.25" hidden="1" customHeight="1">
      <c r="A84" s="32" t="s">
        <v>89</v>
      </c>
      <c r="B84" s="48" t="s">
        <v>90</v>
      </c>
      <c r="C84" s="3">
        <f>C85</f>
        <v>0</v>
      </c>
      <c r="D84" s="3">
        <f>D85</f>
        <v>0</v>
      </c>
    </row>
    <row r="85" spans="1:4" ht="69" hidden="1" customHeight="1">
      <c r="A85" s="29" t="s">
        <v>91</v>
      </c>
      <c r="B85" s="41" t="s">
        <v>92</v>
      </c>
      <c r="C85" s="5">
        <v>0</v>
      </c>
      <c r="D85" s="5">
        <v>0</v>
      </c>
    </row>
    <row r="86" spans="1:4" ht="15.75">
      <c r="A86" s="5"/>
      <c r="B86" s="3" t="s">
        <v>93</v>
      </c>
      <c r="C86" s="38">
        <f>SUM(C16+C61)</f>
        <v>16747.310000000001</v>
      </c>
      <c r="D86" s="38">
        <f>SUM(D16+D61)</f>
        <v>16976.12</v>
      </c>
    </row>
    <row r="89" spans="1:4" ht="15">
      <c r="B89" s="21"/>
      <c r="C89" s="49"/>
    </row>
    <row r="90" spans="1:4" ht="15">
      <c r="B90" s="23"/>
      <c r="C90" s="49"/>
    </row>
    <row r="91" spans="1:4" ht="15">
      <c r="B91" s="24"/>
      <c r="C91" s="50"/>
    </row>
    <row r="92" spans="1:4" ht="15">
      <c r="B92" s="24"/>
      <c r="C92" s="50"/>
    </row>
    <row r="93" spans="1:4" ht="15">
      <c r="B93" s="24"/>
      <c r="C93" s="50"/>
    </row>
    <row r="94" spans="1:4" ht="15">
      <c r="B94" s="25"/>
      <c r="C94" s="51"/>
    </row>
    <row r="95" spans="1:4" ht="15">
      <c r="B95" s="21"/>
      <c r="C95" s="49"/>
    </row>
    <row r="96" spans="1:4" ht="15">
      <c r="B96" s="24"/>
      <c r="C96" s="51"/>
    </row>
    <row r="97" spans="2:3" ht="15">
      <c r="B97" s="24"/>
      <c r="C97" s="51"/>
    </row>
    <row r="98" spans="2:3" ht="15">
      <c r="B98" s="25"/>
      <c r="C98" s="51"/>
    </row>
    <row r="99" spans="2:3" ht="15">
      <c r="B99" s="25"/>
      <c r="C99" s="52"/>
    </row>
    <row r="100" spans="2:3">
      <c r="B100" s="22"/>
    </row>
    <row r="101" spans="2:3">
      <c r="B101" s="22"/>
    </row>
    <row r="102" spans="2:3">
      <c r="B102" s="22"/>
    </row>
    <row r="103" spans="2:3">
      <c r="B103" s="22"/>
    </row>
  </sheetData>
  <mergeCells count="14">
    <mergeCell ref="C1:D1"/>
    <mergeCell ref="C2:D2"/>
    <mergeCell ref="C3:D3"/>
    <mergeCell ref="C4:D4"/>
    <mergeCell ref="A11:D11"/>
    <mergeCell ref="A13:A14"/>
    <mergeCell ref="B13:B14"/>
    <mergeCell ref="C13:D13"/>
    <mergeCell ref="A10:D10"/>
    <mergeCell ref="C7:D7"/>
    <mergeCell ref="B5:D5"/>
    <mergeCell ref="C6:D6"/>
    <mergeCell ref="A8:D8"/>
    <mergeCell ref="A9:D9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 доходы</vt:lpstr>
      <vt:lpstr>'Прил4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2017-10-18T11:47:21Z</cp:lastPrinted>
  <dcterms:created xsi:type="dcterms:W3CDTF">2015-10-21T06:47:19Z</dcterms:created>
  <dcterms:modified xsi:type="dcterms:W3CDTF">2017-12-13T05:57:12Z</dcterms:modified>
</cp:coreProperties>
</file>