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 № 1 ист" sheetId="1" r:id="rId1"/>
    <sheet name="Прил № 2 прогноз дох" sheetId="2" r:id="rId2"/>
    <sheet name="Прил № 3 безвозм" sheetId="3" r:id="rId3"/>
    <sheet name="список-октябрь" sheetId="4" r:id="rId4"/>
  </sheets>
  <definedNames>
    <definedName name="_xlnm.Print_Titles" localSheetId="1">'Прил № 2 прогноз дох'!$18:$20</definedName>
    <definedName name="_xlnm.Print_Area" localSheetId="1">'Прил № 2 прогноз дох'!$A$1:$C$60</definedName>
  </definedNames>
  <calcPr fullCalcOnLoad="1"/>
</workbook>
</file>

<file path=xl/sharedStrings.xml><?xml version="1.0" encoding="utf-8"?>
<sst xmlns="http://schemas.openxmlformats.org/spreadsheetml/2006/main" count="188" uniqueCount="143">
  <si>
    <t>к решению совета депутатов</t>
  </si>
  <si>
    <t>Киришского муниципального района</t>
  </si>
  <si>
    <t>Ленинградской области</t>
  </si>
  <si>
    <t>ИСТОЧНИКИ</t>
  </si>
  <si>
    <t>Код бюджетной классификации источников внутреннего финансирования дефицита бюджета</t>
  </si>
  <si>
    <t>Наименование кодов источников внутреннего финансирования дефицита бюджета</t>
  </si>
  <si>
    <t>Сумма (тысяч рублей)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</si>
  <si>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</si>
  <si>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</si>
  <si>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</si>
  <si>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</si>
  <si>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</si>
  <si>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</si>
  <si>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</si>
  <si>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средств бюджетов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</si>
  <si>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</si>
  <si>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</si>
  <si>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</si>
  <si>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средств бюджетов поселений</t>
  </si>
  <si>
    <t>муниципального образования</t>
  </si>
  <si>
    <t xml:space="preserve"> Кусинское сельское поселение</t>
  </si>
  <si>
    <t xml:space="preserve">   Кусинское сельское поселение  Киришского муниципального района </t>
  </si>
  <si>
    <t xml:space="preserve">     внутреннего финансирования дефицита бюджета муниципального образования </t>
  </si>
  <si>
    <t>Приложение 1</t>
  </si>
  <si>
    <t>Приложение 2</t>
  </si>
  <si>
    <t>Кусинское сельское поселение</t>
  </si>
  <si>
    <t>Прогнозируемое поступление доходов в бюджет</t>
  </si>
  <si>
    <t xml:space="preserve">муниципального образования Кусинское сельское поселение </t>
  </si>
  <si>
    <t xml:space="preserve">Киришского муниципального района Ленинградской области </t>
  </si>
  <si>
    <t>Код бюджетной классификации</t>
  </si>
  <si>
    <t>Наименование доходов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</si>
  <si>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</si>
  <si>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</si>
  <si>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</si>
  <si>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</si>
  <si>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</si>
  <si>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</si>
  <si>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</si>
  <si>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</si>
  <si>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</si>
  <si>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</si>
  <si>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</si>
  <si>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</si>
  <si>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</si>
  <si>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000 1 06 06000 00 0000 110</t>
  </si>
  <si>
    <t>Земельный налог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</si>
  <si>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</si>
  <si>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</si>
  <si>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</si>
  <si>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</si>
  <si>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</si>
  <si>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</si>
  <si>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</si>
  <si>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</si>
  <si>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</si>
  <si>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</si>
  <si>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</si>
  <si>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000 1 13 00000 00 0000 000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</si>
  <si>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</si>
  <si>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</si>
  <si>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</si>
  <si>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</si>
  <si>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000 202 04000 00 0000 151 </t>
  </si>
  <si>
    <t>Иные межбюджетные трансферты</t>
  </si>
  <si>
    <t>000 202 04999 10 0000 151</t>
  </si>
  <si>
    <t>Прочие межбюджетные трансферты, передаваемые бюджетам поселений</t>
  </si>
  <si>
    <t>000 202 04999 10 0102 151</t>
  </si>
  <si>
    <t>Иные межбюджетные трансферты на меры по обеспечению сбалансированности бюджетов поселений</t>
  </si>
  <si>
    <t>ВСЕГО: доходов</t>
  </si>
  <si>
    <t xml:space="preserve">000 1 06 04000 02 0000 110 </t>
  </si>
  <si>
    <t>000 1 06 04011 02 0000 110</t>
  </si>
  <si>
    <t>Транспортный налог с организаций</t>
  </si>
  <si>
    <t xml:space="preserve">000 1 06 04012 02 0000 110 </t>
  </si>
  <si>
    <t>Транспортный налог с физических лиц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</si>
  <si>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</si>
  <si>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</si>
  <si>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</si>
  <si>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000 1 13 01995 10 0000 130</t>
  </si>
  <si>
    <t xml:space="preserve">Прочие доходы  от оказания платных услуг (работ) получателями средств бюджетов поселений 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</si>
  <si>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</si>
  <si>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</si>
  <si>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</si>
  <si>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отстутствуют военные комиссариаты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</si>
  <si>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</si>
  <si>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</si>
  <si>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</si>
  <si>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</si>
  <si>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</si>
  <si>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</si>
  <si>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Приложение  3</t>
  </si>
  <si>
    <t xml:space="preserve">Ленинградской области </t>
  </si>
  <si>
    <t>Источники доходов</t>
  </si>
  <si>
    <t xml:space="preserve">Сумма      (тысяч рублей)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</si>
  <si>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</si>
  <si>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 - иные межбюджетные трансферты на меры по обеспечению сбалансированности бюджетов поселений</t>
  </si>
  <si>
    <t xml:space="preserve">000 1 11 05013 10 0000 120 </t>
  </si>
  <si>
    <t>Ленинградской области на 2013 год</t>
  </si>
  <si>
    <t>на 2013 год</t>
  </si>
  <si>
    <t>В 2013 ГОДУ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</si>
  <si>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</si>
  <si>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</si>
  <si>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000 2 02 04000 00 0000 151</t>
  </si>
  <si>
    <t>Прочие межбюджетные трансферты, передаваемые бюджетам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</si>
  <si>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№ п/п</t>
  </si>
  <si>
    <t>Наименование главного администратора доходов</t>
  </si>
  <si>
    <t>Наименование источника доходов</t>
  </si>
  <si>
    <t>Сумма  (рублей)</t>
  </si>
  <si>
    <t>Основание изменений</t>
  </si>
  <si>
    <t>Доходы от сдачи в аренду имущества, составляющего казну поселений (за исключением земельных участков)</t>
  </si>
  <si>
    <t>Доходы от сдачи в аренду имущества, составляющего казну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</si>
  <si>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</si>
  <si>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Итого: доходов</t>
  </si>
  <si>
    <t>Администрация муниципального образования  Кусинское  сельское поселение Киришского муниципального района Ленинградской области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</si>
  <si>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</si>
  <si>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</si>
  <si>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</si>
  <si>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000 1 11 05075 10 0001 120</t>
  </si>
  <si>
    <t>000 202 04999 10 0103 151</t>
  </si>
  <si>
    <t>от 24.12.2012г. № 47/207</t>
  </si>
  <si>
    <t>(в редакции к решению совета депутатов</t>
  </si>
  <si>
    <t>000 202 04999 10 0105 151</t>
  </si>
  <si>
    <t>доходы</t>
  </si>
  <si>
    <t>Доходы</t>
  </si>
  <si>
    <t xml:space="preserve">итого доходов </t>
  </si>
  <si>
    <t>000 2 02 03024 10 0000 151</t>
  </si>
  <si>
    <t>Субвенции бюджетам поселений на выполнение передаваемых полномочий субъектов Российиской Федерации</t>
  </si>
  <si>
    <t>Прочие субсидии бюджетам поселений</t>
  </si>
  <si>
    <t>000 2 02 02999 00 0000 151</t>
  </si>
  <si>
    <t>Прочие субсидии</t>
  </si>
  <si>
    <t>000 2 02 02999 10 0000 151</t>
  </si>
  <si>
    <t>000 2 02 02000 00 0000 151</t>
  </si>
  <si>
    <t>Субсидии бюджетам субъектов Российской Федерации (межбюджетные субсидии)</t>
  </si>
  <si>
    <t>Справочная информация по вносимым изменениям в доходную часть бюджета в октябре  2013 года</t>
  </si>
  <si>
    <t xml:space="preserve"> 2 02 04999 10 0105 151</t>
  </si>
  <si>
    <t>Решение совета депутатов от 25.09.2013 №51/318 "О распределении межбюджетных трансфертов бюджетам поселений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на 2013 год"</t>
  </si>
  <si>
    <t>непредвиденные</t>
  </si>
  <si>
    <t xml:space="preserve"> 2 02 02999 10 0000 151</t>
  </si>
  <si>
    <t xml:space="preserve">Уведомление по расчетам между бюджетами Комитета по жилищно-коммунальному хозяйству и транспорту ЛО № 7570 от 08.08.2013г. Субсидии бюджетам поселений на реализацию ДЦП "Энергосбережение и повышение энергетической эффективности ЛО на 2013-2015 гг. и на перспективу до 2020 года" </t>
  </si>
  <si>
    <t xml:space="preserve">Субсидии бюджетам поселений на реализацию ДЦП "Энергосбережение и повышение энергетической эффективности ЛО на 2013-2015 гг. и на перспективу до 2020 года" </t>
  </si>
  <si>
    <t>Субсидии бюджетам поселений на обеспечение стимулирующих выплат основному персоналу муниципальных музеев и библиотек</t>
  </si>
  <si>
    <t>субсидии</t>
  </si>
  <si>
    <t>№59/271</t>
  </si>
  <si>
    <t>от 28.10.2013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</si>
</sst>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sz val="8"/>
      <color indexed="9"/>
      <name val="Times New Roman"/>
      <family val="1"/>
    </font>
    <font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justify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6" fillId="0" borderId="10" xfId="59" applyNumberFormat="1" applyFont="1" applyBorder="1" applyAlignment="1">
      <alignment horizontal="center"/>
    </xf>
    <xf numFmtId="0" fontId="5" fillId="0" borderId="10" xfId="0" applyFont="1" applyBorder="1" applyAlignment="1">
      <alignment horizontal="justify"/>
    </xf>
    <xf numFmtId="179" fontId="7" fillId="0" borderId="0" xfId="59" applyFont="1" applyAlignment="1">
      <alignment/>
    </xf>
    <xf numFmtId="43" fontId="7" fillId="0" borderId="0" xfId="59" applyNumberFormat="1" applyFont="1" applyAlignment="1">
      <alignment/>
    </xf>
    <xf numFmtId="0" fontId="8" fillId="0" borderId="0" xfId="0" applyFont="1" applyAlignment="1">
      <alignment horizontal="right"/>
    </xf>
    <xf numFmtId="0" fontId="26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27" fillId="0" borderId="0" xfId="0" applyFont="1" applyBorder="1" applyAlignment="1">
      <alignment/>
    </xf>
    <xf numFmtId="179" fontId="28" fillId="0" borderId="0" xfId="59" applyFont="1" applyBorder="1" applyAlignment="1">
      <alignment/>
    </xf>
    <xf numFmtId="43" fontId="28" fillId="0" borderId="0" xfId="59" applyNumberFormat="1" applyFont="1" applyBorder="1" applyAlignment="1">
      <alignment/>
    </xf>
    <xf numFmtId="179" fontId="29" fillId="0" borderId="0" xfId="59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4" fontId="5" fillId="0" borderId="10" xfId="59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8.140625" style="7" customWidth="1"/>
    <col min="2" max="2" width="51.140625" style="7" customWidth="1"/>
    <col min="3" max="3" width="12.421875" style="7" customWidth="1"/>
    <col min="4" max="16384" width="9.140625" style="7" customWidth="1"/>
  </cols>
  <sheetData>
    <row r="1" spans="1:3" ht="15.75">
      <c r="A1" s="5"/>
      <c r="B1" s="51" t="s">
        <v>23</v>
      </c>
      <c r="C1" s="51"/>
    </row>
    <row r="2" spans="1:3" ht="15.75">
      <c r="A2" s="5"/>
      <c r="B2" s="51" t="s">
        <v>0</v>
      </c>
      <c r="C2" s="51"/>
    </row>
    <row r="3" spans="1:3" ht="15.75">
      <c r="A3" s="5"/>
      <c r="B3" s="51" t="s">
        <v>19</v>
      </c>
      <c r="C3" s="51"/>
    </row>
    <row r="4" spans="1:3" ht="15.75">
      <c r="A4" s="5"/>
      <c r="B4" s="51" t="s">
        <v>20</v>
      </c>
      <c r="C4" s="51"/>
    </row>
    <row r="5" spans="1:3" ht="15.75">
      <c r="A5" s="5"/>
      <c r="B5" s="51" t="s">
        <v>1</v>
      </c>
      <c r="C5" s="51"/>
    </row>
    <row r="6" spans="1:3" ht="15.75">
      <c r="A6" s="5"/>
      <c r="B6" s="51" t="s">
        <v>2</v>
      </c>
      <c r="C6" s="51"/>
    </row>
    <row r="7" spans="1:3" ht="15.75">
      <c r="A7" s="5"/>
      <c r="B7" s="5"/>
      <c r="C7" s="34" t="s">
        <v>118</v>
      </c>
    </row>
    <row r="8" spans="1:3" ht="15.75">
      <c r="A8" s="5"/>
      <c r="B8" s="5"/>
      <c r="C8" s="34" t="s">
        <v>119</v>
      </c>
    </row>
    <row r="9" spans="1:3" ht="15.75">
      <c r="A9" s="5"/>
      <c r="B9" s="59">
        <v>41575</v>
      </c>
      <c r="C9" s="34" t="s">
        <v>141</v>
      </c>
    </row>
    <row r="10" spans="1:3" ht="15.75">
      <c r="A10" s="5"/>
      <c r="B10" s="5"/>
      <c r="C10" s="5"/>
    </row>
    <row r="11" spans="1:3" ht="15.75">
      <c r="A11" s="5"/>
      <c r="B11" s="5"/>
      <c r="C11" s="5"/>
    </row>
    <row r="12" spans="1:3" ht="15.75">
      <c r="A12" s="5"/>
      <c r="B12" s="5"/>
      <c r="C12" s="5"/>
    </row>
    <row r="13" spans="1:3" ht="15.75">
      <c r="A13" s="48" t="s">
        <v>3</v>
      </c>
      <c r="B13" s="49"/>
      <c r="C13" s="49"/>
    </row>
    <row r="14" spans="1:5" ht="15.75">
      <c r="A14" s="50" t="s">
        <v>22</v>
      </c>
      <c r="B14" s="50"/>
      <c r="C14" s="50"/>
      <c r="D14" s="8"/>
      <c r="E14" s="8"/>
    </row>
    <row r="15" spans="1:5" ht="15.75">
      <c r="A15" s="50" t="s">
        <v>21</v>
      </c>
      <c r="B15" s="50"/>
      <c r="C15" s="50"/>
      <c r="D15" s="8"/>
      <c r="E15" s="8"/>
    </row>
    <row r="16" spans="1:5" ht="15.75">
      <c r="A16" s="48" t="s">
        <v>96</v>
      </c>
      <c r="B16" s="48"/>
      <c r="C16" s="48"/>
      <c r="D16" s="8"/>
      <c r="E16" s="8"/>
    </row>
    <row r="17" spans="1:3" ht="15.75">
      <c r="A17" s="5"/>
      <c r="B17" s="5"/>
      <c r="C17" s="5"/>
    </row>
    <row r="18" spans="1:3" ht="15.75">
      <c r="A18" s="5"/>
      <c r="B18" s="5"/>
      <c r="C18" s="5"/>
    </row>
    <row r="19" spans="1:3" ht="15.75">
      <c r="A19" s="5"/>
      <c r="B19" s="5"/>
      <c r="C19" s="5"/>
    </row>
    <row r="20" spans="1:3" ht="15.75">
      <c r="A20" s="5"/>
      <c r="B20" s="5"/>
      <c r="C20" s="6"/>
    </row>
    <row r="21" spans="1:3" ht="78.75">
      <c r="A21" s="11" t="s">
        <v>4</v>
      </c>
      <c r="B21" s="11" t="s">
        <v>5</v>
      </c>
      <c r="C21" s="11" t="s">
        <v>6</v>
      </c>
    </row>
    <row r="22" spans="1:3" ht="31.5">
      <c r="A22" s="9" t="s">
        <v>7</v>
      </c>
      <c r="B22" s="2" t="s">
        <v>8</v>
      </c>
      <c r="C22" s="3">
        <f>SUM(C23)</f>
        <v>6513.799999999999</v>
      </c>
    </row>
    <row r="23" spans="1:3" ht="31.5">
      <c r="A23" s="10" t="s">
        <v>9</v>
      </c>
      <c r="B23" s="1" t="s">
        <v>10</v>
      </c>
      <c r="C23" s="4">
        <f>SUM(C26+C24)</f>
        <v>6513.799999999999</v>
      </c>
    </row>
    <row r="24" spans="1:3" ht="21.75" customHeight="1">
      <c r="A24" s="9" t="s">
        <v>11</v>
      </c>
      <c r="B24" s="2" t="s">
        <v>12</v>
      </c>
      <c r="C24" s="3">
        <f>SUM(C25)</f>
        <v>-23989.18</v>
      </c>
    </row>
    <row r="25" spans="1:3" ht="33.75" customHeight="1">
      <c r="A25" s="10" t="s">
        <v>13</v>
      </c>
      <c r="B25" s="1" t="s">
        <v>14</v>
      </c>
      <c r="C25" s="4">
        <f>'Прил № 2 прогноз дох'!C60*(-1)</f>
        <v>-23989.18</v>
      </c>
    </row>
    <row r="26" spans="1:3" ht="36" customHeight="1">
      <c r="A26" s="9" t="s">
        <v>15</v>
      </c>
      <c r="B26" s="2" t="s">
        <v>16</v>
      </c>
      <c r="C26" s="3">
        <f>SUM(C27)</f>
        <v>30502.98</v>
      </c>
    </row>
    <row r="27" spans="1:3" ht="33" customHeight="1">
      <c r="A27" s="10" t="s">
        <v>17</v>
      </c>
      <c r="B27" s="1" t="s">
        <v>18</v>
      </c>
      <c r="C27" s="4">
        <v>30502.98</v>
      </c>
    </row>
    <row r="28" spans="1:3" ht="15.75">
      <c r="A28" s="5"/>
      <c r="B28" s="5"/>
      <c r="C28" s="5"/>
    </row>
    <row r="29" spans="1:3" ht="15.75">
      <c r="A29" s="5"/>
      <c r="B29" s="5"/>
      <c r="C29" s="5"/>
    </row>
    <row r="30" spans="1:3" ht="15.75">
      <c r="A30" s="5"/>
      <c r="B30" s="5"/>
      <c r="C30" s="5"/>
    </row>
    <row r="31" spans="1:3" ht="15.75">
      <c r="A31" s="5"/>
      <c r="B31" s="5"/>
      <c r="C31" s="5"/>
    </row>
    <row r="32" spans="1:3" ht="15.75">
      <c r="A32" s="5"/>
      <c r="B32" s="5"/>
      <c r="C32" s="5"/>
    </row>
  </sheetData>
  <sheetProtection/>
  <mergeCells count="10">
    <mergeCell ref="B6:C6"/>
    <mergeCell ref="B3:C3"/>
    <mergeCell ref="B1:C1"/>
    <mergeCell ref="B2:C2"/>
    <mergeCell ref="B4:C4"/>
    <mergeCell ref="B5:C5"/>
    <mergeCell ref="A13:C13"/>
    <mergeCell ref="A14:C14"/>
    <mergeCell ref="A15:C15"/>
    <mergeCell ref="A16:C16"/>
  </mergeCells>
  <printOptions/>
  <pageMargins left="0.7874015748031497" right="0.1968503937007874" top="0.5905511811023623" bottom="0.1968503937007874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4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9.421875" style="0" customWidth="1"/>
    <col min="2" max="2" width="53.421875" style="0" customWidth="1"/>
    <col min="3" max="3" width="14.140625" style="0" customWidth="1"/>
    <col min="4" max="4" width="9.140625" style="35" customWidth="1"/>
  </cols>
  <sheetData>
    <row r="2" spans="1:3" ht="15.75">
      <c r="A2" s="5"/>
      <c r="B2" s="5"/>
      <c r="C2" s="6" t="s">
        <v>24</v>
      </c>
    </row>
    <row r="3" spans="1:3" ht="15.75">
      <c r="A3" s="5"/>
      <c r="B3" s="5"/>
      <c r="C3" s="6" t="s">
        <v>0</v>
      </c>
    </row>
    <row r="4" spans="1:3" ht="15.75">
      <c r="A4" s="5"/>
      <c r="B4" s="51" t="s">
        <v>19</v>
      </c>
      <c r="C4" s="51"/>
    </row>
    <row r="5" spans="1:3" ht="15.75">
      <c r="A5" s="5"/>
      <c r="B5" s="5"/>
      <c r="C5" s="6" t="s">
        <v>25</v>
      </c>
    </row>
    <row r="6" spans="1:3" ht="15.75">
      <c r="A6" s="5"/>
      <c r="B6" s="5"/>
      <c r="C6" s="6" t="s">
        <v>1</v>
      </c>
    </row>
    <row r="7" spans="1:3" ht="15.75">
      <c r="A7" s="5"/>
      <c r="B7" s="5"/>
      <c r="C7" s="6" t="s">
        <v>2</v>
      </c>
    </row>
    <row r="8" spans="1:3" ht="15.75">
      <c r="A8" s="5"/>
      <c r="B8" s="5"/>
      <c r="C8" s="34" t="s">
        <v>118</v>
      </c>
    </row>
    <row r="9" spans="1:3" ht="15.75">
      <c r="A9" s="5"/>
      <c r="B9" s="5"/>
      <c r="C9" s="34" t="s">
        <v>119</v>
      </c>
    </row>
    <row r="10" spans="1:3" ht="15.75">
      <c r="A10" s="5"/>
      <c r="B10" s="6" t="s">
        <v>142</v>
      </c>
      <c r="C10" s="34" t="s">
        <v>141</v>
      </c>
    </row>
    <row r="11" spans="1:3" ht="15.75">
      <c r="A11" s="5"/>
      <c r="B11" s="5"/>
      <c r="C11" s="5"/>
    </row>
    <row r="12" spans="1:3" ht="15.75">
      <c r="A12" s="5"/>
      <c r="B12" s="5"/>
      <c r="C12" s="5"/>
    </row>
    <row r="13" spans="1:3" ht="15.75">
      <c r="A13" s="48" t="s">
        <v>26</v>
      </c>
      <c r="B13" s="48"/>
      <c r="C13" s="48"/>
    </row>
    <row r="14" spans="1:3" ht="15.75">
      <c r="A14" s="48" t="s">
        <v>27</v>
      </c>
      <c r="B14" s="48"/>
      <c r="C14" s="48"/>
    </row>
    <row r="15" spans="1:3" ht="15.75">
      <c r="A15" s="48" t="s">
        <v>28</v>
      </c>
      <c r="B15" s="48"/>
      <c r="C15" s="48"/>
    </row>
    <row r="16" spans="1:3" ht="15.75">
      <c r="A16" s="48" t="s">
        <v>97</v>
      </c>
      <c r="B16" s="48"/>
      <c r="C16" s="48"/>
    </row>
    <row r="17" spans="1:3" ht="15.75">
      <c r="A17" s="12"/>
      <c r="B17" s="12"/>
      <c r="C17" s="12"/>
    </row>
    <row r="18" spans="1:3" ht="38.25" customHeight="1">
      <c r="A18" s="52" t="s">
        <v>29</v>
      </c>
      <c r="B18" s="54" t="s">
        <v>30</v>
      </c>
      <c r="C18" s="56" t="s">
        <v>6</v>
      </c>
    </row>
    <row r="19" spans="1:3" ht="12.75" customHeight="1">
      <c r="A19" s="53"/>
      <c r="B19" s="55"/>
      <c r="C19" s="57"/>
    </row>
    <row r="20" spans="1:3" ht="15.75">
      <c r="A20" s="13">
        <v>1</v>
      </c>
      <c r="B20" s="13">
        <v>2</v>
      </c>
      <c r="C20" s="13">
        <v>3</v>
      </c>
    </row>
    <row r="21" spans="1:3" ht="15.75">
      <c r="A21" s="9" t="s">
        <v>31</v>
      </c>
      <c r="B21" s="16" t="s">
        <v>32</v>
      </c>
      <c r="C21" s="3">
        <f>SUM(C22+C25+C37+C45)+C34</f>
        <v>12045</v>
      </c>
    </row>
    <row r="22" spans="1:3" ht="21.75" customHeight="1">
      <c r="A22" s="9" t="s">
        <v>33</v>
      </c>
      <c r="B22" s="16" t="s">
        <v>34</v>
      </c>
      <c r="C22" s="3">
        <f>SUM(C23)</f>
        <v>622.3</v>
      </c>
    </row>
    <row r="23" spans="1:3" ht="22.5" customHeight="1">
      <c r="A23" s="9" t="s">
        <v>35</v>
      </c>
      <c r="B23" s="16" t="s">
        <v>36</v>
      </c>
      <c r="C23" s="3">
        <f>C24</f>
        <v>622.3</v>
      </c>
    </row>
    <row r="24" spans="1:3" ht="96.75" customHeight="1">
      <c r="A24" s="10" t="s">
        <v>99</v>
      </c>
      <c r="B24" s="18" t="s">
        <v>100</v>
      </c>
      <c r="C24" s="4">
        <v>622.3</v>
      </c>
    </row>
    <row r="25" spans="1:3" ht="21" customHeight="1">
      <c r="A25" s="9" t="s">
        <v>37</v>
      </c>
      <c r="B25" s="17" t="s">
        <v>38</v>
      </c>
      <c r="C25" s="3">
        <f>C26+C28+C31</f>
        <v>7554.599999999999</v>
      </c>
    </row>
    <row r="26" spans="1:3" ht="20.25" customHeight="1">
      <c r="A26" s="9" t="s">
        <v>39</v>
      </c>
      <c r="B26" s="17" t="s">
        <v>40</v>
      </c>
      <c r="C26" s="3">
        <f>SUM(C27)</f>
        <v>68.4</v>
      </c>
    </row>
    <row r="27" spans="1:3" ht="50.25" customHeight="1">
      <c r="A27" s="10" t="s">
        <v>41</v>
      </c>
      <c r="B27" s="18" t="s">
        <v>42</v>
      </c>
      <c r="C27" s="4">
        <v>68.4</v>
      </c>
    </row>
    <row r="28" spans="1:3" ht="19.5" customHeight="1">
      <c r="A28" s="9" t="s">
        <v>69</v>
      </c>
      <c r="B28" s="17" t="s">
        <v>43</v>
      </c>
      <c r="C28" s="3">
        <f>SUM(C29:C30)</f>
        <v>480</v>
      </c>
    </row>
    <row r="29" spans="1:3" ht="22.5" customHeight="1">
      <c r="A29" s="10" t="s">
        <v>70</v>
      </c>
      <c r="B29" s="18" t="s">
        <v>71</v>
      </c>
      <c r="C29" s="4">
        <v>300</v>
      </c>
    </row>
    <row r="30" spans="1:3" ht="20.25" customHeight="1">
      <c r="A30" s="10" t="s">
        <v>72</v>
      </c>
      <c r="B30" s="18" t="s">
        <v>73</v>
      </c>
      <c r="C30" s="4">
        <v>180</v>
      </c>
    </row>
    <row r="31" spans="1:3" ht="22.5" customHeight="1">
      <c r="A31" s="9" t="s">
        <v>44</v>
      </c>
      <c r="B31" s="17" t="s">
        <v>45</v>
      </c>
      <c r="C31" s="3">
        <f>SUM(C32:C33)</f>
        <v>7006.2</v>
      </c>
    </row>
    <row r="32" spans="1:3" ht="95.25" customHeight="1">
      <c r="A32" s="10" t="s">
        <v>46</v>
      </c>
      <c r="B32" s="18" t="s">
        <v>47</v>
      </c>
      <c r="C32" s="4">
        <v>7000</v>
      </c>
    </row>
    <row r="33" spans="1:6" ht="96" customHeight="1">
      <c r="A33" s="10" t="s">
        <v>48</v>
      </c>
      <c r="B33" s="18" t="s">
        <v>49</v>
      </c>
      <c r="C33" s="4">
        <v>6.2</v>
      </c>
      <c r="E33" s="35"/>
      <c r="F33" s="35"/>
    </row>
    <row r="34" spans="1:3" ht="21" customHeight="1">
      <c r="A34" s="9" t="s">
        <v>83</v>
      </c>
      <c r="B34" s="17" t="s">
        <v>84</v>
      </c>
      <c r="C34" s="3">
        <f>C35</f>
        <v>5</v>
      </c>
    </row>
    <row r="35" spans="1:3" ht="61.5" customHeight="1">
      <c r="A35" s="9" t="s">
        <v>85</v>
      </c>
      <c r="B35" s="17" t="s">
        <v>86</v>
      </c>
      <c r="C35" s="3">
        <f>C36</f>
        <v>5</v>
      </c>
    </row>
    <row r="36" spans="1:3" ht="100.5" customHeight="1">
      <c r="A36" s="10" t="s">
        <v>87</v>
      </c>
      <c r="B36" s="18" t="s">
        <v>88</v>
      </c>
      <c r="C36" s="4">
        <v>5</v>
      </c>
    </row>
    <row r="37" spans="1:3" ht="47.25" customHeight="1">
      <c r="A37" s="9" t="s">
        <v>50</v>
      </c>
      <c r="B37" s="17" t="s">
        <v>51</v>
      </c>
      <c r="C37" s="3">
        <f>SUM(C38+C43)</f>
        <v>3823.1</v>
      </c>
    </row>
    <row r="38" spans="1:3" ht="112.5" customHeight="1">
      <c r="A38" s="9" t="s">
        <v>52</v>
      </c>
      <c r="B38" s="17" t="s">
        <v>74</v>
      </c>
      <c r="C38" s="3">
        <f>SUM(C39+C40)</f>
        <v>3541.2</v>
      </c>
    </row>
    <row r="39" spans="1:3" ht="103.5" customHeight="1">
      <c r="A39" s="10" t="s">
        <v>95</v>
      </c>
      <c r="B39" s="18" t="s">
        <v>53</v>
      </c>
      <c r="C39" s="4">
        <v>620.3</v>
      </c>
    </row>
    <row r="40" spans="1:3" ht="65.25" customHeight="1">
      <c r="A40" s="9" t="s">
        <v>113</v>
      </c>
      <c r="B40" s="17" t="s">
        <v>114</v>
      </c>
      <c r="C40" s="3">
        <f>C41+C42</f>
        <v>2920.9</v>
      </c>
    </row>
    <row r="41" spans="1:3" ht="52.5" customHeight="1">
      <c r="A41" s="10" t="s">
        <v>115</v>
      </c>
      <c r="B41" s="18" t="s">
        <v>108</v>
      </c>
      <c r="C41" s="4">
        <v>750.9</v>
      </c>
    </row>
    <row r="42" spans="1:3" ht="80.25" customHeight="1">
      <c r="A42" s="10" t="s">
        <v>116</v>
      </c>
      <c r="B42" s="18" t="s">
        <v>109</v>
      </c>
      <c r="C42" s="4">
        <v>2170</v>
      </c>
    </row>
    <row r="43" spans="1:3" ht="102" customHeight="1">
      <c r="A43" s="9" t="s">
        <v>54</v>
      </c>
      <c r="B43" s="17" t="s">
        <v>55</v>
      </c>
      <c r="C43" s="3">
        <f>SUM(C44)</f>
        <v>281.9</v>
      </c>
    </row>
    <row r="44" spans="1:3" ht="94.5" customHeight="1">
      <c r="A44" s="10" t="s">
        <v>56</v>
      </c>
      <c r="B44" s="18" t="s">
        <v>75</v>
      </c>
      <c r="C44" s="4">
        <v>281.9</v>
      </c>
    </row>
    <row r="45" spans="1:3" ht="36.75" customHeight="1">
      <c r="A45" s="9" t="s">
        <v>57</v>
      </c>
      <c r="B45" s="17" t="s">
        <v>76</v>
      </c>
      <c r="C45" s="3">
        <f>C46</f>
        <v>40</v>
      </c>
    </row>
    <row r="46" spans="1:3" ht="37.5" customHeight="1">
      <c r="A46" s="15" t="s">
        <v>77</v>
      </c>
      <c r="B46" s="19" t="s">
        <v>78</v>
      </c>
      <c r="C46" s="4">
        <v>40</v>
      </c>
    </row>
    <row r="47" spans="1:3" ht="22.5" customHeight="1">
      <c r="A47" s="9" t="s">
        <v>58</v>
      </c>
      <c r="B47" s="16" t="s">
        <v>59</v>
      </c>
      <c r="C47" s="3">
        <f>SUM(C48)</f>
        <v>11944.179999999998</v>
      </c>
    </row>
    <row r="48" spans="1:3" ht="34.5" customHeight="1">
      <c r="A48" s="9" t="s">
        <v>60</v>
      </c>
      <c r="B48" s="17" t="s">
        <v>61</v>
      </c>
      <c r="C48" s="3">
        <f>C49+C52+C55</f>
        <v>11944.179999999998</v>
      </c>
    </row>
    <row r="49" spans="1:3" ht="34.5" customHeight="1">
      <c r="A49" s="9" t="s">
        <v>130</v>
      </c>
      <c r="B49" s="2" t="s">
        <v>131</v>
      </c>
      <c r="C49" s="3">
        <f>C50</f>
        <v>2137.87</v>
      </c>
    </row>
    <row r="50" spans="1:3" ht="18.75" customHeight="1">
      <c r="A50" s="9" t="s">
        <v>127</v>
      </c>
      <c r="B50" s="17" t="s">
        <v>128</v>
      </c>
      <c r="C50" s="3">
        <f>C51</f>
        <v>2137.87</v>
      </c>
    </row>
    <row r="51" spans="1:3" ht="21.75" customHeight="1">
      <c r="A51" s="10" t="s">
        <v>129</v>
      </c>
      <c r="B51" s="18" t="s">
        <v>126</v>
      </c>
      <c r="C51" s="4">
        <v>2137.87</v>
      </c>
    </row>
    <row r="52" spans="1:3" ht="39.75" customHeight="1">
      <c r="A52" s="9" t="s">
        <v>79</v>
      </c>
      <c r="B52" s="17" t="s">
        <v>80</v>
      </c>
      <c r="C52" s="3">
        <f>C53+C54</f>
        <v>96.88</v>
      </c>
    </row>
    <row r="53" spans="1:3" ht="55.5" customHeight="1">
      <c r="A53" s="10" t="s">
        <v>81</v>
      </c>
      <c r="B53" s="18" t="s">
        <v>82</v>
      </c>
      <c r="C53" s="4">
        <v>95.88</v>
      </c>
    </row>
    <row r="54" spans="1:3" ht="51" customHeight="1">
      <c r="A54" s="10" t="s">
        <v>124</v>
      </c>
      <c r="B54" s="18" t="s">
        <v>125</v>
      </c>
      <c r="C54" s="4">
        <v>1</v>
      </c>
    </row>
    <row r="55" spans="1:3" ht="15.75">
      <c r="A55" s="9" t="s">
        <v>101</v>
      </c>
      <c r="B55" s="17" t="s">
        <v>63</v>
      </c>
      <c r="C55" s="3">
        <f>C56</f>
        <v>9709.429999999998</v>
      </c>
    </row>
    <row r="56" spans="1:3" ht="31.5">
      <c r="A56" s="9" t="s">
        <v>64</v>
      </c>
      <c r="B56" s="17" t="s">
        <v>65</v>
      </c>
      <c r="C56" s="3">
        <f>C57+C58+C59</f>
        <v>9709.429999999998</v>
      </c>
    </row>
    <row r="57" spans="1:3" ht="72" customHeight="1">
      <c r="A57" s="10" t="s">
        <v>66</v>
      </c>
      <c r="B57" s="18" t="s">
        <v>94</v>
      </c>
      <c r="C57" s="4">
        <v>1440.8</v>
      </c>
    </row>
    <row r="58" spans="1:3" ht="83.25" customHeight="1" hidden="1">
      <c r="A58" s="10" t="s">
        <v>117</v>
      </c>
      <c r="B58" s="19" t="s">
        <v>110</v>
      </c>
      <c r="C58" s="4">
        <v>0</v>
      </c>
    </row>
    <row r="59" spans="1:3" ht="220.5" customHeight="1">
      <c r="A59" s="14" t="s">
        <v>120</v>
      </c>
      <c r="B59" s="1" t="s">
        <v>102</v>
      </c>
      <c r="C59" s="36">
        <v>8268.63</v>
      </c>
    </row>
    <row r="60" spans="1:3" ht="15.75">
      <c r="A60" s="10"/>
      <c r="B60" s="9" t="s">
        <v>68</v>
      </c>
      <c r="C60" s="3">
        <f>SUM(C21+C47)</f>
        <v>23989.18</v>
      </c>
    </row>
    <row r="63" ht="12.75">
      <c r="C63" s="32"/>
    </row>
    <row r="64" ht="12.75">
      <c r="C64" s="32"/>
    </row>
    <row r="65" ht="12.75">
      <c r="C65" s="33"/>
    </row>
    <row r="66" ht="12.75">
      <c r="C66" s="32"/>
    </row>
    <row r="67" ht="12.75">
      <c r="C67" s="32"/>
    </row>
    <row r="68" spans="2:3" ht="15.75">
      <c r="B68" s="37" t="s">
        <v>121</v>
      </c>
      <c r="C68" s="38">
        <v>22159506.16</v>
      </c>
    </row>
    <row r="69" spans="2:3" ht="15.75">
      <c r="B69" s="37"/>
      <c r="C69" s="38"/>
    </row>
    <row r="70" spans="2:3" ht="15.75">
      <c r="B70" s="37"/>
      <c r="C70" s="39"/>
    </row>
    <row r="71" spans="2:3" ht="15.75">
      <c r="B71" s="37" t="s">
        <v>122</v>
      </c>
      <c r="C71" s="38">
        <f>C68+C69+C70</f>
        <v>22159506.16</v>
      </c>
    </row>
    <row r="72" spans="2:3" ht="15.75">
      <c r="B72" s="37" t="s">
        <v>135</v>
      </c>
      <c r="C72" s="40">
        <v>-40000</v>
      </c>
    </row>
    <row r="73" spans="2:3" ht="15.75">
      <c r="B73" s="37" t="s">
        <v>140</v>
      </c>
      <c r="C73" s="40">
        <v>1869670</v>
      </c>
    </row>
    <row r="74" spans="2:3" ht="15.75">
      <c r="B74" s="37" t="s">
        <v>123</v>
      </c>
      <c r="C74" s="38">
        <f>C71+C72+C73</f>
        <v>23989176.16</v>
      </c>
    </row>
  </sheetData>
  <sheetProtection/>
  <mergeCells count="8">
    <mergeCell ref="A16:C16"/>
    <mergeCell ref="A18:A19"/>
    <mergeCell ref="B18:B19"/>
    <mergeCell ref="C18:C19"/>
    <mergeCell ref="B4:C4"/>
    <mergeCell ref="A13:C13"/>
    <mergeCell ref="A14:C14"/>
    <mergeCell ref="A15:C15"/>
  </mergeCells>
  <printOptions/>
  <pageMargins left="0.7874015748031497" right="0" top="0.5905511811023623" bottom="0.1968503937007874" header="0.31496062992125984" footer="0.31496062992125984"/>
  <pageSetup fitToHeight="0" horizontalDpi="600" verticalDpi="600" orientation="portrait" paperSize="9" scale="95" r:id="rId1"/>
  <rowBreaks count="1" manualBreakCount="1">
    <brk id="4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9.57421875" style="0" customWidth="1"/>
    <col min="2" max="2" width="47.8515625" style="0" customWidth="1"/>
    <col min="3" max="3" width="17.421875" style="0" customWidth="1"/>
  </cols>
  <sheetData>
    <row r="1" spans="1:3" ht="15.75">
      <c r="A1" s="5"/>
      <c r="B1" s="5"/>
      <c r="C1" s="6" t="s">
        <v>89</v>
      </c>
    </row>
    <row r="2" spans="1:3" ht="15.75">
      <c r="A2" s="5"/>
      <c r="B2" s="5"/>
      <c r="C2" s="6" t="s">
        <v>0</v>
      </c>
    </row>
    <row r="3" spans="1:3" ht="15.75">
      <c r="A3" s="5"/>
      <c r="B3" s="51" t="s">
        <v>19</v>
      </c>
      <c r="C3" s="51"/>
    </row>
    <row r="4" spans="1:3" ht="15.75">
      <c r="A4" s="5"/>
      <c r="B4" s="5"/>
      <c r="C4" s="6" t="s">
        <v>25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90</v>
      </c>
    </row>
    <row r="7" spans="1:3" ht="15.75">
      <c r="A7" s="5"/>
      <c r="B7" s="5"/>
      <c r="C7" s="34" t="s">
        <v>118</v>
      </c>
    </row>
    <row r="8" spans="1:3" ht="15.75">
      <c r="A8" s="5"/>
      <c r="B8" s="5"/>
      <c r="C8" s="34" t="s">
        <v>119</v>
      </c>
    </row>
    <row r="9" spans="1:3" ht="15.75">
      <c r="A9" s="5"/>
      <c r="B9" s="6" t="s">
        <v>142</v>
      </c>
      <c r="C9" s="34" t="s">
        <v>141</v>
      </c>
    </row>
    <row r="10" spans="1:3" ht="15.75">
      <c r="A10" s="5"/>
      <c r="B10" s="5"/>
      <c r="C10" s="20"/>
    </row>
    <row r="11" spans="1:3" ht="15.75">
      <c r="A11" s="5"/>
      <c r="B11" s="5"/>
      <c r="C11" s="20"/>
    </row>
    <row r="12" spans="1:3" ht="15.75">
      <c r="A12" s="48" t="s">
        <v>59</v>
      </c>
      <c r="B12" s="58"/>
      <c r="C12" s="58"/>
    </row>
    <row r="13" spans="1:3" ht="15.75">
      <c r="A13" s="48" t="s">
        <v>98</v>
      </c>
      <c r="B13" s="58"/>
      <c r="C13" s="58"/>
    </row>
    <row r="14" spans="1:3" ht="15.75">
      <c r="A14" s="20"/>
      <c r="B14" s="5"/>
      <c r="C14" s="20"/>
    </row>
    <row r="15" spans="1:3" ht="45" customHeight="1">
      <c r="A15" s="21" t="s">
        <v>29</v>
      </c>
      <c r="B15" s="22" t="s">
        <v>91</v>
      </c>
      <c r="C15" s="23" t="s">
        <v>92</v>
      </c>
    </row>
    <row r="16" spans="1:3" ht="15.75">
      <c r="A16" s="24">
        <v>1</v>
      </c>
      <c r="B16" s="24">
        <v>2</v>
      </c>
      <c r="C16" s="24">
        <v>3</v>
      </c>
    </row>
    <row r="17" spans="1:3" ht="15.75">
      <c r="A17" s="9" t="s">
        <v>58</v>
      </c>
      <c r="B17" s="9" t="s">
        <v>59</v>
      </c>
      <c r="C17" s="25">
        <f>SUM(C18)</f>
        <v>11944.179999999998</v>
      </c>
    </row>
    <row r="18" spans="1:3" ht="47.25" customHeight="1">
      <c r="A18" s="9" t="s">
        <v>60</v>
      </c>
      <c r="B18" s="2" t="s">
        <v>61</v>
      </c>
      <c r="C18" s="25">
        <f>C19+C23+C26</f>
        <v>11944.179999999998</v>
      </c>
    </row>
    <row r="19" spans="1:3" ht="47.25" customHeight="1">
      <c r="A19" s="9" t="s">
        <v>130</v>
      </c>
      <c r="B19" s="2" t="s">
        <v>131</v>
      </c>
      <c r="C19" s="25">
        <f>C20</f>
        <v>2137.87</v>
      </c>
    </row>
    <row r="20" spans="1:3" ht="21" customHeight="1">
      <c r="A20" s="9" t="s">
        <v>127</v>
      </c>
      <c r="B20" s="17" t="s">
        <v>128</v>
      </c>
      <c r="C20" s="25">
        <f>C21+C22</f>
        <v>2137.87</v>
      </c>
    </row>
    <row r="21" spans="1:3" ht="53.25" customHeight="1">
      <c r="A21" s="10" t="s">
        <v>129</v>
      </c>
      <c r="B21" s="18" t="s">
        <v>139</v>
      </c>
      <c r="C21" s="26">
        <v>268.2</v>
      </c>
    </row>
    <row r="22" spans="1:3" ht="68.25" customHeight="1">
      <c r="A22" s="10" t="s">
        <v>129</v>
      </c>
      <c r="B22" s="18" t="s">
        <v>138</v>
      </c>
      <c r="C22" s="26">
        <v>1869.67</v>
      </c>
    </row>
    <row r="23" spans="1:3" ht="36" customHeight="1">
      <c r="A23" s="9" t="s">
        <v>79</v>
      </c>
      <c r="B23" s="17" t="s">
        <v>80</v>
      </c>
      <c r="C23" s="25">
        <f>C24+C25</f>
        <v>96.88</v>
      </c>
    </row>
    <row r="24" spans="1:3" ht="66" customHeight="1">
      <c r="A24" s="10" t="s">
        <v>81</v>
      </c>
      <c r="B24" s="18" t="s">
        <v>93</v>
      </c>
      <c r="C24" s="26">
        <v>95.88</v>
      </c>
    </row>
    <row r="25" spans="1:3" ht="56.25" customHeight="1">
      <c r="A25" s="10" t="s">
        <v>124</v>
      </c>
      <c r="B25" s="18" t="s">
        <v>125</v>
      </c>
      <c r="C25" s="26">
        <v>1</v>
      </c>
    </row>
    <row r="26" spans="1:3" ht="15.75">
      <c r="A26" s="9" t="s">
        <v>62</v>
      </c>
      <c r="B26" s="2" t="s">
        <v>63</v>
      </c>
      <c r="C26" s="25">
        <f>SUM(C27)</f>
        <v>9709.429999999998</v>
      </c>
    </row>
    <row r="27" spans="1:3" ht="31.5">
      <c r="A27" s="9" t="s">
        <v>64</v>
      </c>
      <c r="B27" s="2" t="s">
        <v>65</v>
      </c>
      <c r="C27" s="25">
        <f>C28+C29+C30</f>
        <v>9709.429999999998</v>
      </c>
    </row>
    <row r="28" spans="1:3" ht="47.25">
      <c r="A28" s="10" t="s">
        <v>66</v>
      </c>
      <c r="B28" s="1" t="s">
        <v>67</v>
      </c>
      <c r="C28" s="26">
        <v>1440.8</v>
      </c>
    </row>
    <row r="29" spans="1:3" ht="78.75" hidden="1">
      <c r="A29" s="10" t="s">
        <v>117</v>
      </c>
      <c r="B29" s="19" t="s">
        <v>110</v>
      </c>
      <c r="C29" s="26">
        <v>0</v>
      </c>
    </row>
    <row r="30" spans="1:3" ht="252.75" customHeight="1">
      <c r="A30" s="14" t="s">
        <v>120</v>
      </c>
      <c r="B30" s="1" t="s">
        <v>102</v>
      </c>
      <c r="C30" s="13">
        <v>8268.63</v>
      </c>
    </row>
  </sheetData>
  <sheetProtection/>
  <mergeCells count="3">
    <mergeCell ref="B3:C3"/>
    <mergeCell ref="A12:C12"/>
    <mergeCell ref="A13:C13"/>
  </mergeCells>
  <printOptions/>
  <pageMargins left="0.7874015748031497" right="0.7086614173228347" top="0.5905511811023623" bottom="0.1968503937007874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8515625" style="5" customWidth="1"/>
    <col min="2" max="2" width="28.8515625" style="5" customWidth="1"/>
    <col min="3" max="3" width="26.00390625" style="5" customWidth="1"/>
    <col min="4" max="4" width="51.28125" style="5" customWidth="1"/>
    <col min="5" max="5" width="16.140625" style="5" customWidth="1"/>
    <col min="6" max="6" width="49.8515625" style="5" customWidth="1"/>
    <col min="7" max="16384" width="9.140625" style="5" customWidth="1"/>
  </cols>
  <sheetData>
    <row r="2" spans="2:6" ht="15.75">
      <c r="B2" s="58" t="s">
        <v>132</v>
      </c>
      <c r="C2" s="58"/>
      <c r="D2" s="58"/>
      <c r="E2" s="58"/>
      <c r="F2" s="58"/>
    </row>
    <row r="5" spans="1:6" ht="36.75" customHeight="1">
      <c r="A5" s="27" t="s">
        <v>103</v>
      </c>
      <c r="B5" s="27" t="s">
        <v>104</v>
      </c>
      <c r="C5" s="27" t="s">
        <v>29</v>
      </c>
      <c r="D5" s="27" t="s">
        <v>105</v>
      </c>
      <c r="E5" s="27" t="s">
        <v>106</v>
      </c>
      <c r="F5" s="27" t="s">
        <v>107</v>
      </c>
    </row>
    <row r="6" spans="1:6" ht="113.25" customHeight="1">
      <c r="A6" s="47">
        <v>1</v>
      </c>
      <c r="B6" s="41" t="s">
        <v>112</v>
      </c>
      <c r="C6" s="42" t="s">
        <v>136</v>
      </c>
      <c r="D6" s="41" t="s">
        <v>126</v>
      </c>
      <c r="E6" s="43">
        <v>1869670</v>
      </c>
      <c r="F6" s="44" t="s">
        <v>137</v>
      </c>
    </row>
    <row r="7" spans="1:6" ht="220.5" customHeight="1">
      <c r="A7" s="47">
        <v>2</v>
      </c>
      <c r="B7" s="41" t="s">
        <v>112</v>
      </c>
      <c r="C7" s="42" t="s">
        <v>133</v>
      </c>
      <c r="D7" s="45" t="s">
        <v>102</v>
      </c>
      <c r="E7" s="46">
        <v>-40000</v>
      </c>
      <c r="F7" s="41" t="s">
        <v>134</v>
      </c>
    </row>
    <row r="8" spans="1:6" ht="17.25" customHeight="1">
      <c r="A8" s="10"/>
      <c r="B8" s="28" t="s">
        <v>111</v>
      </c>
      <c r="C8" s="28"/>
      <c r="D8" s="28"/>
      <c r="E8" s="30">
        <f>SUM(E6:E7)</f>
        <v>1829670</v>
      </c>
      <c r="F8" s="31"/>
    </row>
    <row r="9" ht="15.75">
      <c r="E9" s="29"/>
    </row>
    <row r="10" ht="15.75">
      <c r="E10" s="29"/>
    </row>
    <row r="11" ht="15.75">
      <c r="E11" s="29"/>
    </row>
  </sheetData>
  <sheetProtection/>
  <mergeCells count="1">
    <mergeCell ref="B2:F2"/>
  </mergeCells>
  <printOptions/>
  <pageMargins left="0.7874015748031497" right="0.5118110236220472" top="0.5905511811023623" bottom="0.1968503937007874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2013-10-30T09:21:44Z</cp:lastPrinted>
  <dcterms:created xsi:type="dcterms:W3CDTF">1996-10-08T23:32:33Z</dcterms:created>
  <dcterms:modified xsi:type="dcterms:W3CDTF">2013-10-30T09:23:34Z</dcterms:modified>
  <cp:category/>
  <cp:version/>
  <cp:contentType/>
  <cp:contentStatus/>
</cp:coreProperties>
</file>