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1 ист" sheetId="1" r:id="rId1"/>
    <sheet name="Прил2 доходы" sheetId="2" r:id="rId2"/>
    <sheet name="Прил3 безвозм" sheetId="3" r:id="rId3"/>
    <sheet name="Прил4 ГАДБ" sheetId="4" r:id="rId4"/>
    <sheet name="список-июнь" sheetId="5" r:id="rId5"/>
  </sheets>
  <definedNames>
    <definedName name="_xlnm.Print_Titles" localSheetId="3">'Прил4 ГАДБ'!$15:$20</definedName>
    <definedName name="_xlnm.Print_Titles" localSheetId="4">'список-июнь'!$5:$5</definedName>
    <definedName name="_xlnm.Print_Area" localSheetId="3">'Прил4 ГАДБ'!$A$1:$C$61</definedName>
  </definedNames>
  <calcPr fullCalcOnLoad="1"/>
</workbook>
</file>

<file path=xl/sharedStrings.xml><?xml version="1.0" encoding="utf-8"?>
<sst xmlns="http://schemas.openxmlformats.org/spreadsheetml/2006/main" count="295" uniqueCount="231">
  <si>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</si>
  <si>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</si>
  <si>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</si>
  <si>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</si>
  <si>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</si>
  <si>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</si>
  <si>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</si>
  <si>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</si>
  <si>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</si>
  <si>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</si>
  <si>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</si>
  <si>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</si>
  <si>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</si>
  <si>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</si>
  <si>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средств бюджетов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</si>
  <si>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</si>
  <si>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</si>
  <si>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</si>
  <si>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средств бюджетов поселений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</si>
  <si>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</si>
  <si>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</si>
  <si>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</si>
  <si>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</si>
  <si>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</si>
  <si>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Кусинское сельское поселение</t>
  </si>
  <si>
    <t xml:space="preserve">муниципального образования Кусинское сельское поселение </t>
  </si>
  <si>
    <t>Код бюджетной классификации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</si>
  <si>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</si>
  <si>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</si>
  <si>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</si>
  <si>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</si>
  <si>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000 202 04000 00 0000 151 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</si>
  <si>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</si>
  <si>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</si>
  <si>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</si>
  <si>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>Иные межбюджетные трансферты на меры по обеспечению сбалансированности бюджетов поселений</t>
  </si>
  <si>
    <t xml:space="preserve">Прочие доходы  от оказания платных услуг (работ) получателями средств бюджетов поселений 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</si>
  <si>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</si>
  <si>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</si>
  <si>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</si>
  <si>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</si>
  <si>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</si>
  <si>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</si>
  <si>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</si>
  <si>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</si>
  <si>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</si>
  <si>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</si>
  <si>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>2 02 04999 10 0105 151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</si>
  <si>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</si>
  <si>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Ленинградской области на 2014 год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</si>
  <si>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</si>
  <si>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</si>
  <si>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Субвенции бюджетам поселений на выполнение передаваемых полномочий субъектов Российиской Федерации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</si>
  <si>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</si>
  <si>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на 2014 год</t>
  </si>
  <si>
    <t>000 2 02 03024 10 0000 151</t>
  </si>
  <si>
    <t>В 2014 ГОДУ</t>
  </si>
  <si>
    <t xml:space="preserve">Прочие межбюджетные трансферты, передаваемые бюджетам поселений - иные межбюджетные трансферты на подготовку генеральных планов 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</si>
  <si>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</si>
  <si>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000 2 02 04999 10 0106 151</t>
  </si>
  <si>
    <t>000 2 02 04999 10 0107 151</t>
  </si>
  <si>
    <t>000 2 02 04999 10 0102 151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</si>
  <si>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</si>
  <si>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</si>
  <si>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</si>
  <si>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</si>
  <si>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</si>
  <si>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Кусинское  сельское поселение Киришского муниципального района Ленинградской области</t>
  </si>
  <si>
    <t xml:space="preserve">Всего </t>
  </si>
  <si>
    <t>000 2 02 04999 10 0105 151</t>
  </si>
  <si>
    <t>Приложение 2</t>
  </si>
  <si>
    <t>Прогнозируемое поступление доходов в бюджет</t>
  </si>
  <si>
    <t xml:space="preserve">Киришского муниципального района Ленинградской области 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</si>
  <si>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</si>
  <si>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</si>
  <si>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</si>
  <si>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</si>
  <si>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</si>
  <si>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</si>
  <si>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</si>
  <si>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</si>
  <si>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</si>
  <si>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</si>
  <si>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</si>
  <si>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</si>
  <si>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</si>
  <si>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</si>
  <si>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</si>
  <si>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000 1 06 04000 02 0000 110 </t>
  </si>
  <si>
    <t>Транспортный налог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</si>
  <si>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</si>
  <si>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</si>
  <si>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</si>
  <si>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</si>
  <si>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</si>
  <si>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</si>
  <si>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</si>
  <si>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</si>
  <si>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</si>
  <si>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</si>
  <si>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</si>
  <si>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</si>
  <si>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</si>
  <si>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</si>
  <si>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</si>
  <si>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</si>
  <si>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</si>
  <si>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</si>
  <si>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</si>
  <si>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</si>
  <si>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</si>
  <si>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</si>
  <si>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</si>
  <si>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</si>
  <si>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</si>
  <si>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000 1 11 05075 10 0001 120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</si>
  <si>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</si>
  <si>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</si>
  <si>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</si>
  <si>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</si>
  <si>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</si>
  <si>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</si>
  <si>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</si>
  <si>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000 2 02 02000 00 0000 151</t>
  </si>
  <si>
    <t>Субсидии бюджетам субъектов Российской Федерации (межбюджетные субсидии)</t>
  </si>
  <si>
    <t>000 2 02 02999 00 0000 151</t>
  </si>
  <si>
    <t>Прочие субсидии</t>
  </si>
  <si>
    <t>000 2 02 02999 10 0000 151</t>
  </si>
  <si>
    <t>Субвенции бюджетам поселений на осуществление первичного воинского учета на территориях, где отстутствуют военные комиссариаты</t>
  </si>
  <si>
    <t>000 2 02 04000 00 0000 151</t>
  </si>
  <si>
    <t>000 202 04999 10 0103 151</t>
  </si>
  <si>
    <t>000 202 04999 10 0105 151</t>
  </si>
  <si>
    <t>ВСЕГО: доходов</t>
  </si>
  <si>
    <t xml:space="preserve">                                                                                               Приложение 4</t>
  </si>
  <si>
    <t xml:space="preserve">к решению совета депутатов </t>
  </si>
  <si>
    <t>ПЕРЕЧЕНЬ</t>
  </si>
  <si>
    <t xml:space="preserve">главных администраторов доходов бюджета </t>
  </si>
  <si>
    <t>Киришского муниципального района Ленинградской   области</t>
  </si>
  <si>
    <t xml:space="preserve">      Код бюджетной классификации</t>
  </si>
  <si>
    <t xml:space="preserve">             Российской Федерации</t>
  </si>
  <si>
    <t>Наименование</t>
  </si>
  <si>
    <t>главного администратора</t>
  </si>
  <si>
    <t>доходов</t>
  </si>
  <si>
    <t>главного администратора доходов бюджета</t>
  </si>
  <si>
    <t>муниципального образования Кусинское</t>
  </si>
  <si>
    <t xml:space="preserve"> сельское поселение Киришского муниципального района</t>
  </si>
  <si>
    <t>Администрация муниципального образования Кусинское сельское  поселение Киришского муниципального района Ленинградской области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</si>
  <si>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</si>
  <si>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</si>
  <si>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</si>
  <si>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</si>
  <si>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</si>
  <si>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</si>
  <si>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1 11 05075 10 0000 120</t>
  </si>
  <si>
    <t xml:space="preserve"> 1 11 05075 10 0001 120</t>
  </si>
  <si>
    <t>1 11 09045 10 0000 120</t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</si>
  <si>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</si>
  <si>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</si>
  <si>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</si>
  <si>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>Прочие доходы от компенсации затрат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</si>
  <si>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</si>
  <si>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</si>
  <si>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</si>
  <si>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</si>
  <si>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</si>
  <si>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</si>
  <si>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</si>
  <si>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поселений  (за исключением земельных участков муниципальных бюджетных и автономных учреждений)</t>
  </si>
  <si>
    <t>1 16 23051 10 0000 140</t>
  </si>
  <si>
    <t>Доходы от возмещения ущерба при возникновении страховых случаев, по обязательному стразованию гражданской ответственности, когда выгодоприобретателями выступают получатели средств бюджетов поселений</t>
  </si>
  <si>
    <t>1 16 33050 10 0000 140</t>
  </si>
  <si>
    <t>Денежные взыскания (штрафы) за нарушение законодательства Российской Федерации  о размещении заказов на поставки товаров, выполнение работ, оказание услуг для нужд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</si>
  <si>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</si>
  <si>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</si>
  <si>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</si>
  <si>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 поселений</t>
  </si>
  <si>
    <t>2 02 01001 10 0000 151</t>
  </si>
  <si>
    <t xml:space="preserve">Дотации бюджетам поселений на выравнивание бюджетной обеспеченности </t>
  </si>
  <si>
    <t>2 02 01001 10 0620 151</t>
  </si>
  <si>
    <t>Дотации бюджетам поселений на выравнивание бюджетной обеспеченности из бюджета МО Киришский муниципальный район Ленинградской области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</si>
  <si>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</si>
  <si>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</si>
  <si>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</si>
  <si>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</si>
  <si>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2 02 02077 10 0000 151</t>
  </si>
  <si>
    <t xml:space="preserve">2 02 02999 10 0000 151 </t>
  </si>
  <si>
    <t>2 02 03015 10 0000 151</t>
  </si>
  <si>
    <t>2 02 03024 10 0000 151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</si>
  <si>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</si>
  <si>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</si>
  <si>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</si>
  <si>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для компенсации дополнительных расходов, возникающих в результате решений, принятых органами власти другого уровня</t>
  </si>
  <si>
    <t>2 02 04025 10 0000 151</t>
  </si>
  <si>
    <t xml:space="preserve">Межбюджетные трансфетры, передаваемые бюджетам поселений  на комплектование книжных фондов библиотек муниципальных образований </t>
  </si>
  <si>
    <t>2 02 04999 10 0000 151</t>
  </si>
  <si>
    <t>2 02 04999 10 0102 151</t>
  </si>
  <si>
    <t>2 02 04999 10 0103 151</t>
  </si>
  <si>
    <t>2 02 04999 10 0106 151</t>
  </si>
  <si>
    <t>2 02 04999 10 0107 151</t>
  </si>
  <si>
    <t xml:space="preserve">2 02 09024 10 0000 151  </t>
  </si>
  <si>
    <t>Прочие безвозмездные поступления в бюджеты поселений  от бюджетов субъектов  Российской Федерации</t>
  </si>
  <si>
    <t>2 07 05030 10 0000 180</t>
  </si>
  <si>
    <t xml:space="preserve">Прочие безвозмездные  поступления  в бюджеты поселений  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</si>
  <si>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</si>
  <si>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</si>
  <si>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2 18 05010 10 0000 151</t>
  </si>
  <si>
    <t>Доходы бюджетов поселений от возврата остатков субсидий, субвенций и иных мебюджетных трансфертов, имеющих целевое назначение, прошлых лет из бюджетов муниципальных районов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</si>
  <si>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</si>
  <si>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</si>
  <si>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</si>
  <si>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</si>
  <si>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Справочная информация по вносимым изменениям в доходную часть бюджета в июне 2014 года</t>
  </si>
  <si>
    <t>Решение совета депутатов от 28.05.2014 №62/396 "О распределении межбюджетных трансфертов бюджетам поселений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на 2014 год"</t>
  </si>
  <si>
    <t>2 02 02999 10 0000 151</t>
  </si>
  <si>
    <t>Субсидии на реализацию проектов местных инициатив граждан, получивших грантовую поддержку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</si>
  <si>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</si>
  <si>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Субсидии бюджетам поселений на софинансирование капитальных вложений в объекты муниципальной собственности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</si>
  <si>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</si>
  <si>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</si>
  <si>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всего доходов</t>
  </si>
  <si>
    <t>было налоговых неналоговых</t>
  </si>
  <si>
    <t>земля</t>
  </si>
  <si>
    <t>аренда земли</t>
  </si>
  <si>
    <t>продажа земли</t>
  </si>
  <si>
    <t>стало налоговых неналоговых</t>
  </si>
  <si>
    <t>было безвозмездных</t>
  </si>
  <si>
    <t>старосты</t>
  </si>
  <si>
    <t>непредвид</t>
  </si>
  <si>
    <t>стало безвозмездных</t>
  </si>
  <si>
    <t>стало доходов</t>
  </si>
  <si>
    <t>от 16.06.2014 №67/319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</si>
</sst>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indexed="9"/>
      <name val="Calibri"/>
      <family val="2"/>
    </font>
    <font>
      <sz val="11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52" applyFon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vertical="center"/>
      <protection/>
    </xf>
    <xf numFmtId="4" fontId="6" fillId="0" borderId="10" xfId="52" applyNumberFormat="1" applyFont="1" applyBorder="1" applyAlignment="1">
      <alignment horizontal="center" wrapText="1"/>
      <protection/>
    </xf>
    <xf numFmtId="0" fontId="24" fillId="0" borderId="10" xfId="52" applyFont="1" applyBorder="1" applyAlignment="1">
      <alignment horizontal="center" wrapText="1"/>
      <protection/>
    </xf>
    <xf numFmtId="4" fontId="1" fillId="0" borderId="0" xfId="52" applyNumberFormat="1" applyFont="1">
      <alignment/>
      <protection/>
    </xf>
    <xf numFmtId="2" fontId="2" fillId="24" borderId="10" xfId="0" applyNumberFormat="1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right"/>
    </xf>
    <xf numFmtId="0" fontId="1" fillId="0" borderId="0" xfId="52" applyFont="1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justify"/>
      <protection/>
    </xf>
    <xf numFmtId="0" fontId="1" fillId="0" borderId="10" xfId="52" applyFont="1" applyFill="1" applyBorder="1">
      <alignment/>
      <protection/>
    </xf>
    <xf numFmtId="0" fontId="1" fillId="0" borderId="10" xfId="52" applyFont="1" applyFill="1" applyBorder="1" applyAlignment="1">
      <alignment horizontal="justify"/>
      <protection/>
    </xf>
    <xf numFmtId="0" fontId="1" fillId="0" borderId="10" xfId="52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horizontal="right"/>
      <protection/>
    </xf>
    <xf numFmtId="49" fontId="1" fillId="0" borderId="10" xfId="52" applyNumberFormat="1" applyFont="1" applyFill="1" applyBorder="1" applyAlignment="1">
      <alignment horizontal="justify"/>
      <protection/>
    </xf>
    <xf numFmtId="0" fontId="1" fillId="0" borderId="10" xfId="52" applyFont="1" applyBorder="1">
      <alignment/>
      <protection/>
    </xf>
    <xf numFmtId="0" fontId="1" fillId="0" borderId="10" xfId="52" applyFont="1" applyFill="1" applyBorder="1" applyAlignment="1">
      <alignment horizontal="justify" wrapText="1"/>
      <protection/>
    </xf>
    <xf numFmtId="0" fontId="0" fillId="24" borderId="0" xfId="52" applyFont="1" applyFill="1">
      <alignment/>
      <protection/>
    </xf>
    <xf numFmtId="0" fontId="0" fillId="24" borderId="0" xfId="52" applyFill="1">
      <alignment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justify"/>
      <protection/>
    </xf>
    <xf numFmtId="0" fontId="1" fillId="0" borderId="15" xfId="52" applyFont="1" applyFill="1" applyBorder="1">
      <alignment/>
      <protection/>
    </xf>
    <xf numFmtId="0" fontId="1" fillId="0" borderId="15" xfId="52" applyFont="1" applyFill="1" applyBorder="1" applyAlignment="1">
      <alignment horizontal="justify"/>
      <protection/>
    </xf>
    <xf numFmtId="0" fontId="1" fillId="24" borderId="10" xfId="52" applyFont="1" applyFill="1" applyBorder="1">
      <alignment/>
      <protection/>
    </xf>
    <xf numFmtId="0" fontId="25" fillId="0" borderId="10" xfId="52" applyFont="1" applyBorder="1" applyAlignment="1">
      <alignment horizontal="justify"/>
      <protection/>
    </xf>
    <xf numFmtId="0" fontId="5" fillId="0" borderId="10" xfId="52" applyFont="1" applyBorder="1" applyAlignment="1">
      <alignment horizontal="justify" wrapText="1"/>
      <protection/>
    </xf>
    <xf numFmtId="0" fontId="5" fillId="0" borderId="10" xfId="52" applyFont="1" applyBorder="1" applyAlignment="1">
      <alignment horizontal="justify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justify" wrapText="1"/>
    </xf>
    <xf numFmtId="4" fontId="5" fillId="0" borderId="10" xfId="52" applyNumberFormat="1" applyFont="1" applyBorder="1" applyAlignment="1">
      <alignment horizontal="center" wrapText="1"/>
      <protection/>
    </xf>
    <xf numFmtId="0" fontId="1" fillId="0" borderId="10" xfId="0" applyFont="1" applyFill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27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52" applyFont="1" applyBorder="1" applyAlignment="1">
      <alignment vertical="center"/>
      <protection/>
    </xf>
    <xf numFmtId="0" fontId="1" fillId="0" borderId="18" xfId="52" applyFont="1" applyBorder="1" applyAlignment="1">
      <alignment vertical="center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1" fillId="0" borderId="19" xfId="52" applyFont="1" applyBorder="1" applyAlignment="1">
      <alignment vertical="center"/>
      <protection/>
    </xf>
    <xf numFmtId="0" fontId="1" fillId="0" borderId="12" xfId="52" applyFont="1" applyBorder="1" applyAlignment="1">
      <alignment vertical="center"/>
      <protection/>
    </xf>
    <xf numFmtId="0" fontId="1" fillId="0" borderId="0" xfId="52" applyFont="1" applyAlignment="1">
      <alignment/>
      <protection/>
    </xf>
    <xf numFmtId="0" fontId="2" fillId="0" borderId="16" xfId="52" applyFont="1" applyBorder="1" applyAlignment="1">
      <alignment horizontal="left" wrapText="1"/>
      <protection/>
    </xf>
    <xf numFmtId="0" fontId="0" fillId="0" borderId="20" xfId="52" applyBorder="1" applyAlignment="1">
      <alignment horizontal="left" wrapText="1"/>
      <protection/>
    </xf>
    <xf numFmtId="0" fontId="0" fillId="0" borderId="21" xfId="52" applyBorder="1" applyAlignment="1">
      <alignment horizontal="left" wrapText="1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B7" sqref="B7:C7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80" t="s">
        <v>23</v>
      </c>
      <c r="C1" s="80"/>
    </row>
    <row r="2" spans="1:3" ht="15.75">
      <c r="A2" s="5"/>
      <c r="B2" s="80" t="s">
        <v>0</v>
      </c>
      <c r="C2" s="80"/>
    </row>
    <row r="3" spans="1:3" ht="15.75">
      <c r="A3" s="5"/>
      <c r="B3" s="80" t="s">
        <v>19</v>
      </c>
      <c r="C3" s="80"/>
    </row>
    <row r="4" spans="1:3" ht="15.75">
      <c r="A4" s="5"/>
      <c r="B4" s="80" t="s">
        <v>20</v>
      </c>
      <c r="C4" s="80"/>
    </row>
    <row r="5" spans="1:3" ht="15.75">
      <c r="A5" s="5"/>
      <c r="B5" s="80" t="s">
        <v>1</v>
      </c>
      <c r="C5" s="80"/>
    </row>
    <row r="6" spans="1:3" ht="15.75">
      <c r="A6" s="5"/>
      <c r="B6" s="80" t="s">
        <v>2</v>
      </c>
      <c r="C6" s="80"/>
    </row>
    <row r="7" spans="1:3" ht="15.75">
      <c r="A7" s="5"/>
      <c r="B7" s="80" t="s">
        <v>230</v>
      </c>
      <c r="C7" s="80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77" t="s">
        <v>3</v>
      </c>
      <c r="B10" s="78"/>
      <c r="C10" s="78"/>
    </row>
    <row r="11" spans="1:5" ht="15.75">
      <c r="A11" s="79" t="s">
        <v>22</v>
      </c>
      <c r="B11" s="79"/>
      <c r="C11" s="79"/>
      <c r="D11" s="8"/>
      <c r="E11" s="8"/>
    </row>
    <row r="12" spans="1:5" ht="15.75">
      <c r="A12" s="79" t="s">
        <v>21</v>
      </c>
      <c r="B12" s="79"/>
      <c r="C12" s="79"/>
      <c r="D12" s="8"/>
      <c r="E12" s="8"/>
    </row>
    <row r="13" spans="1:5" ht="15.75">
      <c r="A13" s="77" t="s">
        <v>49</v>
      </c>
      <c r="B13" s="77"/>
      <c r="C13" s="77"/>
      <c r="D13" s="8"/>
      <c r="E13" s="8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spans="1:3" ht="15.75">
      <c r="A16" s="5"/>
      <c r="B16" s="5"/>
      <c r="C16" s="5"/>
    </row>
    <row r="17" spans="1:3" ht="15.75">
      <c r="A17" s="5"/>
      <c r="B17" s="5"/>
      <c r="C17" s="6"/>
    </row>
    <row r="18" spans="1:3" ht="78.75">
      <c r="A18" s="11" t="s">
        <v>4</v>
      </c>
      <c r="B18" s="11" t="s">
        <v>5</v>
      </c>
      <c r="C18" s="11" t="s">
        <v>6</v>
      </c>
    </row>
    <row r="19" spans="1:3" ht="31.5">
      <c r="A19" s="9" t="s">
        <v>7</v>
      </c>
      <c r="B19" s="2" t="s">
        <v>8</v>
      </c>
      <c r="C19" s="3">
        <f>SUM(C20)</f>
        <v>1594.109999999997</v>
      </c>
    </row>
    <row r="20" spans="1:3" ht="31.5">
      <c r="A20" s="10" t="s">
        <v>9</v>
      </c>
      <c r="B20" s="1" t="s">
        <v>10</v>
      </c>
      <c r="C20" s="4">
        <f>SUM(C23+C21)</f>
        <v>1594.109999999997</v>
      </c>
    </row>
    <row r="21" spans="1:3" ht="31.5" customHeight="1">
      <c r="A21" s="9" t="s">
        <v>11</v>
      </c>
      <c r="B21" s="2" t="s">
        <v>12</v>
      </c>
      <c r="C21" s="3">
        <f>SUM(C22)</f>
        <v>-22231.920000000002</v>
      </c>
    </row>
    <row r="22" spans="1:3" ht="33.75" customHeight="1">
      <c r="A22" s="10" t="s">
        <v>13</v>
      </c>
      <c r="B22" s="1" t="s">
        <v>14</v>
      </c>
      <c r="C22" s="30">
        <f>'Прил2 доходы'!C61*(-1)</f>
        <v>-22231.920000000002</v>
      </c>
    </row>
    <row r="23" spans="1:3" ht="36" customHeight="1">
      <c r="A23" s="9" t="s">
        <v>15</v>
      </c>
      <c r="B23" s="2" t="s">
        <v>16</v>
      </c>
      <c r="C23" s="29">
        <f>SUM(C24)</f>
        <v>23826.03</v>
      </c>
    </row>
    <row r="24" spans="1:3" ht="33" customHeight="1">
      <c r="A24" s="10" t="s">
        <v>17</v>
      </c>
      <c r="B24" s="1" t="s">
        <v>18</v>
      </c>
      <c r="C24" s="30">
        <v>23826.03</v>
      </c>
    </row>
    <row r="25" spans="1:3" ht="15.75">
      <c r="A25" s="5"/>
      <c r="B25" s="5"/>
      <c r="C25" s="5"/>
    </row>
    <row r="26" spans="1:3" ht="15.75">
      <c r="A26" s="5"/>
      <c r="B26" s="5"/>
      <c r="C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</sheetData>
  <sheetProtection/>
  <mergeCells count="11">
    <mergeCell ref="B6:C6"/>
    <mergeCell ref="B3:C3"/>
    <mergeCell ref="B7:C7"/>
    <mergeCell ref="B1:C1"/>
    <mergeCell ref="B2:C2"/>
    <mergeCell ref="B4:C4"/>
    <mergeCell ref="B5:C5"/>
    <mergeCell ref="A10:C10"/>
    <mergeCell ref="A11:C11"/>
    <mergeCell ref="A12:C12"/>
    <mergeCell ref="A13:C13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5">
      <selection activeCell="B7" sqref="B7:C7"/>
    </sheetView>
  </sheetViews>
  <sheetFormatPr defaultColWidth="9.140625" defaultRowHeight="12.75"/>
  <cols>
    <col min="1" max="1" width="27.00390625" style="0" customWidth="1"/>
    <col min="2" max="2" width="54.8515625" style="0" customWidth="1"/>
    <col min="3" max="3" width="15.7109375" style="0" customWidth="1"/>
  </cols>
  <sheetData>
    <row r="1" spans="1:3" ht="15.75">
      <c r="A1" s="5"/>
      <c r="B1" s="5"/>
      <c r="C1" s="6" t="s">
        <v>70</v>
      </c>
    </row>
    <row r="2" spans="1:3" ht="15.75">
      <c r="A2" s="5"/>
      <c r="B2" s="5"/>
      <c r="C2" s="6" t="s">
        <v>0</v>
      </c>
    </row>
    <row r="3" spans="1:3" ht="15.75">
      <c r="A3" s="5"/>
      <c r="B3" s="80" t="s">
        <v>19</v>
      </c>
      <c r="C3" s="80"/>
    </row>
    <row r="4" spans="1:3" ht="15.75">
      <c r="A4" s="5"/>
      <c r="B4" s="5"/>
      <c r="C4" s="6" t="s">
        <v>24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80" t="s">
        <v>230</v>
      </c>
      <c r="C7" s="80"/>
    </row>
    <row r="8" spans="1:3" ht="15.75">
      <c r="A8" s="5"/>
      <c r="B8" s="5"/>
      <c r="C8" s="5"/>
    </row>
    <row r="9" spans="1:3" ht="15.75">
      <c r="A9" s="77" t="s">
        <v>71</v>
      </c>
      <c r="B9" s="77"/>
      <c r="C9" s="77"/>
    </row>
    <row r="10" spans="1:3" ht="15.75">
      <c r="A10" s="77" t="s">
        <v>25</v>
      </c>
      <c r="B10" s="77"/>
      <c r="C10" s="77"/>
    </row>
    <row r="11" spans="1:3" ht="15.75">
      <c r="A11" s="77" t="s">
        <v>72</v>
      </c>
      <c r="B11" s="77"/>
      <c r="C11" s="77"/>
    </row>
    <row r="12" spans="1:3" ht="15.75">
      <c r="A12" s="77" t="s">
        <v>54</v>
      </c>
      <c r="B12" s="77"/>
      <c r="C12" s="77"/>
    </row>
    <row r="13" spans="1:3" ht="15.75">
      <c r="A13" s="31"/>
      <c r="B13" s="31"/>
      <c r="C13" s="31"/>
    </row>
    <row r="14" spans="1:3" ht="12.75">
      <c r="A14" s="81" t="s">
        <v>26</v>
      </c>
      <c r="B14" s="81" t="s">
        <v>73</v>
      </c>
      <c r="C14" s="81" t="s">
        <v>6</v>
      </c>
    </row>
    <row r="15" spans="1:3" ht="33.75" customHeight="1">
      <c r="A15" s="82"/>
      <c r="B15" s="82"/>
      <c r="C15" s="82"/>
    </row>
    <row r="16" spans="1:3" ht="15.75">
      <c r="A16" s="32">
        <v>1</v>
      </c>
      <c r="B16" s="32">
        <v>2</v>
      </c>
      <c r="C16" s="32">
        <v>3</v>
      </c>
    </row>
    <row r="17" spans="1:3" ht="15.75">
      <c r="A17" s="9" t="s">
        <v>74</v>
      </c>
      <c r="B17" s="33" t="s">
        <v>75</v>
      </c>
      <c r="C17" s="3">
        <f>SUM(C18+C21+C33+C41)+C30</f>
        <v>12749.2</v>
      </c>
    </row>
    <row r="18" spans="1:3" ht="15.75">
      <c r="A18" s="9" t="s">
        <v>76</v>
      </c>
      <c r="B18" s="33" t="s">
        <v>77</v>
      </c>
      <c r="C18" s="3">
        <f>SUM(C19)</f>
        <v>693.2</v>
      </c>
    </row>
    <row r="19" spans="1:3" ht="15.75">
      <c r="A19" s="9" t="s">
        <v>78</v>
      </c>
      <c r="B19" s="33" t="s">
        <v>79</v>
      </c>
      <c r="C19" s="3">
        <f>C20</f>
        <v>693.2</v>
      </c>
    </row>
    <row r="20" spans="1:3" ht="93" customHeight="1">
      <c r="A20" s="10" t="s">
        <v>80</v>
      </c>
      <c r="B20" s="14" t="s">
        <v>81</v>
      </c>
      <c r="C20" s="4">
        <v>693.2</v>
      </c>
    </row>
    <row r="21" spans="1:3" ht="15.75">
      <c r="A21" s="9" t="s">
        <v>82</v>
      </c>
      <c r="B21" s="13" t="s">
        <v>83</v>
      </c>
      <c r="C21" s="3">
        <f>C22+C24+C27</f>
        <v>7793.4</v>
      </c>
    </row>
    <row r="22" spans="1:3" ht="15.75">
      <c r="A22" s="9" t="s">
        <v>84</v>
      </c>
      <c r="B22" s="13" t="s">
        <v>85</v>
      </c>
      <c r="C22" s="3">
        <f>SUM(C23)</f>
        <v>71</v>
      </c>
    </row>
    <row r="23" spans="1:3" ht="48" customHeight="1">
      <c r="A23" s="10" t="s">
        <v>86</v>
      </c>
      <c r="B23" s="14" t="s">
        <v>87</v>
      </c>
      <c r="C23" s="4">
        <v>71</v>
      </c>
    </row>
    <row r="24" spans="1:3" ht="15.75">
      <c r="A24" s="9" t="s">
        <v>88</v>
      </c>
      <c r="B24" s="13" t="s">
        <v>89</v>
      </c>
      <c r="C24" s="3">
        <f>SUM(C25:C26)</f>
        <v>500</v>
      </c>
    </row>
    <row r="25" spans="1:3" ht="15.75">
      <c r="A25" s="10" t="s">
        <v>90</v>
      </c>
      <c r="B25" s="14" t="s">
        <v>91</v>
      </c>
      <c r="C25" s="4">
        <v>310</v>
      </c>
    </row>
    <row r="26" spans="1:3" ht="15.75">
      <c r="A26" s="10" t="s">
        <v>92</v>
      </c>
      <c r="B26" s="14" t="s">
        <v>93</v>
      </c>
      <c r="C26" s="4">
        <v>190</v>
      </c>
    </row>
    <row r="27" spans="1:3" ht="15.75">
      <c r="A27" s="9" t="s">
        <v>94</v>
      </c>
      <c r="B27" s="13" t="s">
        <v>95</v>
      </c>
      <c r="C27" s="3">
        <f>SUM(C28:C29)</f>
        <v>7222.4</v>
      </c>
    </row>
    <row r="28" spans="1:3" ht="97.5" customHeight="1">
      <c r="A28" s="10" t="s">
        <v>96</v>
      </c>
      <c r="B28" s="14" t="s">
        <v>97</v>
      </c>
      <c r="C28" s="4">
        <v>7200</v>
      </c>
    </row>
    <row r="29" spans="1:3" ht="93" customHeight="1">
      <c r="A29" s="10" t="s">
        <v>98</v>
      </c>
      <c r="B29" s="14" t="s">
        <v>99</v>
      </c>
      <c r="C29" s="4">
        <v>22.4</v>
      </c>
    </row>
    <row r="30" spans="1:3" ht="15.75">
      <c r="A30" s="9" t="s">
        <v>100</v>
      </c>
      <c r="B30" s="13" t="s">
        <v>101</v>
      </c>
      <c r="C30" s="3">
        <f>C31</f>
        <v>5</v>
      </c>
    </row>
    <row r="31" spans="1:3" ht="63">
      <c r="A31" s="9" t="s">
        <v>102</v>
      </c>
      <c r="B31" s="13" t="s">
        <v>103</v>
      </c>
      <c r="C31" s="3">
        <f>C32</f>
        <v>5</v>
      </c>
    </row>
    <row r="32" spans="1:3" ht="92.25" customHeight="1">
      <c r="A32" s="10" t="s">
        <v>104</v>
      </c>
      <c r="B32" s="14" t="s">
        <v>105</v>
      </c>
      <c r="C32" s="4">
        <v>5</v>
      </c>
    </row>
    <row r="33" spans="1:3" ht="47.25">
      <c r="A33" s="9" t="s">
        <v>106</v>
      </c>
      <c r="B33" s="13" t="s">
        <v>107</v>
      </c>
      <c r="C33" s="3">
        <f>SUM(C34+C39)</f>
        <v>4217.599999999999</v>
      </c>
    </row>
    <row r="34" spans="1:3" ht="112.5" customHeight="1">
      <c r="A34" s="9" t="s">
        <v>108</v>
      </c>
      <c r="B34" s="13" t="s">
        <v>109</v>
      </c>
      <c r="C34" s="3">
        <f>SUM(C35+C36)</f>
        <v>3933.7</v>
      </c>
    </row>
    <row r="35" spans="1:3" ht="90" customHeight="1">
      <c r="A35" s="10" t="s">
        <v>110</v>
      </c>
      <c r="B35" s="14" t="s">
        <v>111</v>
      </c>
      <c r="C35" s="30">
        <v>423.2</v>
      </c>
    </row>
    <row r="36" spans="1:3" ht="42" customHeight="1">
      <c r="A36" s="9" t="s">
        <v>112</v>
      </c>
      <c r="B36" s="13" t="s">
        <v>113</v>
      </c>
      <c r="C36" s="3">
        <f>C37+C38</f>
        <v>3510.5</v>
      </c>
    </row>
    <row r="37" spans="1:3" ht="34.5" customHeight="1">
      <c r="A37" s="10" t="s">
        <v>114</v>
      </c>
      <c r="B37" s="14" t="s">
        <v>50</v>
      </c>
      <c r="C37" s="4">
        <v>787.8</v>
      </c>
    </row>
    <row r="38" spans="1:3" ht="78" customHeight="1">
      <c r="A38" s="10" t="s">
        <v>115</v>
      </c>
      <c r="B38" s="14" t="s">
        <v>51</v>
      </c>
      <c r="C38" s="4">
        <v>2722.7</v>
      </c>
    </row>
    <row r="39" spans="1:3" ht="116.25" customHeight="1">
      <c r="A39" s="9" t="s">
        <v>116</v>
      </c>
      <c r="B39" s="13" t="s">
        <v>117</v>
      </c>
      <c r="C39" s="3">
        <f>SUM(C40)</f>
        <v>283.9</v>
      </c>
    </row>
    <row r="40" spans="1:3" ht="93" customHeight="1">
      <c r="A40" s="10" t="s">
        <v>118</v>
      </c>
      <c r="B40" s="14" t="s">
        <v>119</v>
      </c>
      <c r="C40" s="4">
        <v>283.9</v>
      </c>
    </row>
    <row r="41" spans="1:3" ht="31.5">
      <c r="A41" s="9" t="s">
        <v>120</v>
      </c>
      <c r="B41" s="13" t="s">
        <v>121</v>
      </c>
      <c r="C41" s="3">
        <f>C42</f>
        <v>40</v>
      </c>
    </row>
    <row r="42" spans="1:3" ht="33" customHeight="1">
      <c r="A42" s="34" t="s">
        <v>122</v>
      </c>
      <c r="B42" s="15" t="s">
        <v>36</v>
      </c>
      <c r="C42" s="4">
        <v>40</v>
      </c>
    </row>
    <row r="43" spans="1:3" ht="15.75">
      <c r="A43" s="9" t="s">
        <v>27</v>
      </c>
      <c r="B43" s="33" t="s">
        <v>28</v>
      </c>
      <c r="C43" s="3">
        <f>SUM(C44)</f>
        <v>9482.720000000001</v>
      </c>
    </row>
    <row r="44" spans="1:3" ht="34.5" customHeight="1">
      <c r="A44" s="9" t="s">
        <v>29</v>
      </c>
      <c r="B44" s="13" t="s">
        <v>30</v>
      </c>
      <c r="C44" s="3">
        <f>C48+C51+C53</f>
        <v>9482.720000000001</v>
      </c>
    </row>
    <row r="45" spans="1:3" ht="34.5" customHeight="1" hidden="1">
      <c r="A45" s="9" t="s">
        <v>123</v>
      </c>
      <c r="B45" s="2" t="s">
        <v>124</v>
      </c>
      <c r="C45" s="3">
        <f>C46</f>
        <v>0</v>
      </c>
    </row>
    <row r="46" spans="1:3" ht="15.75" hidden="1">
      <c r="A46" s="9" t="s">
        <v>125</v>
      </c>
      <c r="B46" s="13" t="s">
        <v>126</v>
      </c>
      <c r="C46" s="3">
        <f>C47</f>
        <v>0</v>
      </c>
    </row>
    <row r="47" spans="1:3" ht="15.75" hidden="1">
      <c r="A47" s="10" t="s">
        <v>127</v>
      </c>
      <c r="B47" s="14" t="s">
        <v>45</v>
      </c>
      <c r="C47" s="4">
        <v>0</v>
      </c>
    </row>
    <row r="48" spans="1:3" ht="34.5" customHeight="1">
      <c r="A48" s="9" t="s">
        <v>37</v>
      </c>
      <c r="B48" s="13" t="s">
        <v>38</v>
      </c>
      <c r="C48" s="3">
        <f>C49+C50</f>
        <v>99.8</v>
      </c>
    </row>
    <row r="49" spans="1:3" ht="50.25" customHeight="1">
      <c r="A49" s="10" t="s">
        <v>39</v>
      </c>
      <c r="B49" s="14" t="s">
        <v>128</v>
      </c>
      <c r="C49" s="4">
        <v>98.8</v>
      </c>
    </row>
    <row r="50" spans="1:3" ht="47.25">
      <c r="A50" s="10" t="s">
        <v>55</v>
      </c>
      <c r="B50" s="14" t="s">
        <v>52</v>
      </c>
      <c r="C50" s="4">
        <v>1</v>
      </c>
    </row>
    <row r="51" spans="1:3" ht="15.75">
      <c r="A51" s="9" t="s">
        <v>125</v>
      </c>
      <c r="B51" s="13" t="s">
        <v>126</v>
      </c>
      <c r="C51" s="3">
        <f>C52</f>
        <v>1029.41</v>
      </c>
    </row>
    <row r="52" spans="1:3" ht="47.25">
      <c r="A52" s="10" t="s">
        <v>127</v>
      </c>
      <c r="B52" s="14" t="s">
        <v>214</v>
      </c>
      <c r="C52" s="4">
        <v>1029.41</v>
      </c>
    </row>
    <row r="53" spans="1:3" ht="15.75">
      <c r="A53" s="9" t="s">
        <v>129</v>
      </c>
      <c r="B53" s="13" t="s">
        <v>32</v>
      </c>
      <c r="C53" s="3">
        <f>C54</f>
        <v>8353.51</v>
      </c>
    </row>
    <row r="54" spans="1:3" ht="31.5">
      <c r="A54" s="9" t="s">
        <v>33</v>
      </c>
      <c r="B54" s="13" t="s">
        <v>34</v>
      </c>
      <c r="C54" s="3">
        <f>C55+C56+C57+C59+C60+C58</f>
        <v>8353.51</v>
      </c>
    </row>
    <row r="55" spans="1:3" ht="72" customHeight="1">
      <c r="A55" s="10" t="s">
        <v>61</v>
      </c>
      <c r="B55" s="14" t="s">
        <v>46</v>
      </c>
      <c r="C55" s="4">
        <v>2399.54</v>
      </c>
    </row>
    <row r="56" spans="1:3" ht="78.75" hidden="1">
      <c r="A56" s="10" t="s">
        <v>130</v>
      </c>
      <c r="B56" s="15" t="s">
        <v>53</v>
      </c>
      <c r="C56" s="4">
        <v>0</v>
      </c>
    </row>
    <row r="57" spans="1:3" ht="236.25" hidden="1">
      <c r="A57" s="12" t="s">
        <v>131</v>
      </c>
      <c r="B57" s="1" t="s">
        <v>48</v>
      </c>
      <c r="C57" s="35">
        <v>0</v>
      </c>
    </row>
    <row r="58" spans="1:3" ht="236.25" customHeight="1">
      <c r="A58" s="12" t="s">
        <v>69</v>
      </c>
      <c r="B58" s="1" t="s">
        <v>48</v>
      </c>
      <c r="C58" s="4">
        <v>4270.07</v>
      </c>
    </row>
    <row r="59" spans="1:3" ht="51.75" customHeight="1">
      <c r="A59" s="12" t="s">
        <v>59</v>
      </c>
      <c r="B59" s="15" t="s">
        <v>57</v>
      </c>
      <c r="C59" s="4">
        <v>930</v>
      </c>
    </row>
    <row r="60" spans="1:3" ht="69" customHeight="1">
      <c r="A60" s="12" t="s">
        <v>60</v>
      </c>
      <c r="B60" s="15" t="s">
        <v>58</v>
      </c>
      <c r="C60" s="4">
        <v>753.9</v>
      </c>
    </row>
    <row r="61" spans="1:3" ht="15.75">
      <c r="A61" s="10"/>
      <c r="B61" s="9" t="s">
        <v>132</v>
      </c>
      <c r="C61" s="3">
        <f>SUM(C17+C43)</f>
        <v>22231.920000000002</v>
      </c>
    </row>
    <row r="64" spans="2:3" ht="15">
      <c r="B64" s="70" t="s">
        <v>219</v>
      </c>
      <c r="C64" s="71">
        <f>C65+C70</f>
        <v>25564083.79</v>
      </c>
    </row>
    <row r="65" spans="2:3" ht="15">
      <c r="B65" s="70" t="s">
        <v>220</v>
      </c>
      <c r="C65" s="71">
        <v>17749200</v>
      </c>
    </row>
    <row r="66" spans="2:3" ht="15">
      <c r="B66" s="72" t="s">
        <v>221</v>
      </c>
      <c r="C66" s="73"/>
    </row>
    <row r="67" spans="2:3" ht="15">
      <c r="B67" s="72" t="s">
        <v>222</v>
      </c>
      <c r="C67" s="73"/>
    </row>
    <row r="68" spans="2:3" ht="15">
      <c r="B68" s="72" t="s">
        <v>223</v>
      </c>
      <c r="C68" s="73"/>
    </row>
    <row r="69" spans="2:3" ht="15">
      <c r="B69" s="74" t="s">
        <v>224</v>
      </c>
      <c r="C69" s="75">
        <f>C65+C66+C67+C68</f>
        <v>17749200</v>
      </c>
    </row>
    <row r="70" spans="2:3" ht="15">
      <c r="B70" s="70" t="s">
        <v>225</v>
      </c>
      <c r="C70" s="71">
        <v>7814883.79</v>
      </c>
    </row>
    <row r="71" spans="2:3" ht="15">
      <c r="B71" s="72" t="s">
        <v>226</v>
      </c>
      <c r="C71" s="75">
        <v>1029410</v>
      </c>
    </row>
    <row r="72" spans="2:3" ht="15">
      <c r="B72" s="72" t="s">
        <v>227</v>
      </c>
      <c r="C72" s="75">
        <v>638417</v>
      </c>
    </row>
    <row r="73" spans="2:3" ht="15">
      <c r="B73" s="74" t="s">
        <v>228</v>
      </c>
      <c r="C73" s="75">
        <f>C70+C71+C72</f>
        <v>9482710.79</v>
      </c>
    </row>
    <row r="74" spans="2:3" ht="15">
      <c r="B74" s="74" t="s">
        <v>229</v>
      </c>
      <c r="C74" s="76">
        <f>C69+C73</f>
        <v>27231910.79</v>
      </c>
    </row>
  </sheetData>
  <sheetProtection/>
  <mergeCells count="9">
    <mergeCell ref="A12:C12"/>
    <mergeCell ref="A14:A15"/>
    <mergeCell ref="B14:B15"/>
    <mergeCell ref="C14:C15"/>
    <mergeCell ref="B3:C3"/>
    <mergeCell ref="A9:C9"/>
    <mergeCell ref="A10:C10"/>
    <mergeCell ref="A11:C11"/>
    <mergeCell ref="B7:C7"/>
  </mergeCells>
  <printOptions/>
  <pageMargins left="0.35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29"/>
  <sheetViews>
    <sheetView zoomScalePageLayoutView="0" workbookViewId="0" topLeftCell="A6">
      <selection activeCell="B7" sqref="B7:C7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40</v>
      </c>
    </row>
    <row r="2" spans="1:3" ht="15.75">
      <c r="A2" s="5"/>
      <c r="B2" s="5"/>
      <c r="C2" s="6" t="s">
        <v>0</v>
      </c>
    </row>
    <row r="3" spans="1:3" ht="15.75">
      <c r="A3" s="5"/>
      <c r="B3" s="80" t="s">
        <v>19</v>
      </c>
      <c r="C3" s="80"/>
    </row>
    <row r="4" spans="1:3" ht="15.75">
      <c r="A4" s="5"/>
      <c r="B4" s="5"/>
      <c r="C4" s="6" t="s">
        <v>24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41</v>
      </c>
    </row>
    <row r="7" spans="1:3" ht="15.75">
      <c r="A7" s="5"/>
      <c r="B7" s="80" t="s">
        <v>230</v>
      </c>
      <c r="C7" s="80"/>
    </row>
    <row r="8" spans="1:3" ht="15.75">
      <c r="A8" s="5"/>
      <c r="B8" s="5"/>
      <c r="C8" s="16"/>
    </row>
    <row r="9" spans="1:3" ht="15.75">
      <c r="A9" s="5"/>
      <c r="B9" s="5"/>
      <c r="C9" s="16"/>
    </row>
    <row r="10" spans="1:3" ht="15.75">
      <c r="A10" s="5"/>
      <c r="B10" s="5"/>
      <c r="C10" s="16"/>
    </row>
    <row r="11" spans="1:3" ht="15.75">
      <c r="A11" s="5"/>
      <c r="B11" s="5"/>
      <c r="C11" s="16"/>
    </row>
    <row r="12" spans="1:3" ht="15.75">
      <c r="A12" s="77" t="s">
        <v>28</v>
      </c>
      <c r="B12" s="83"/>
      <c r="C12" s="83"/>
    </row>
    <row r="13" spans="1:3" ht="15.75">
      <c r="A13" s="77" t="s">
        <v>56</v>
      </c>
      <c r="B13" s="83"/>
      <c r="C13" s="83"/>
    </row>
    <row r="14" spans="1:3" ht="15.75">
      <c r="A14" s="16"/>
      <c r="B14" s="5"/>
      <c r="C14" s="16"/>
    </row>
    <row r="15" spans="1:3" ht="45" customHeight="1">
      <c r="A15" s="17" t="s">
        <v>26</v>
      </c>
      <c r="B15" s="18" t="s">
        <v>42</v>
      </c>
      <c r="C15" s="19" t="s">
        <v>43</v>
      </c>
    </row>
    <row r="16" spans="1:3" ht="15.75">
      <c r="A16" s="20">
        <v>1</v>
      </c>
      <c r="B16" s="20">
        <v>2</v>
      </c>
      <c r="C16" s="20">
        <v>3</v>
      </c>
    </row>
    <row r="17" spans="1:3" ht="15.75">
      <c r="A17" s="9" t="s">
        <v>27</v>
      </c>
      <c r="B17" s="9" t="s">
        <v>28</v>
      </c>
      <c r="C17" s="21">
        <f>SUM(C18)</f>
        <v>9482.720000000001</v>
      </c>
    </row>
    <row r="18" spans="1:3" ht="47.25" customHeight="1">
      <c r="A18" s="9" t="s">
        <v>29</v>
      </c>
      <c r="B18" s="2" t="s">
        <v>30</v>
      </c>
      <c r="C18" s="21">
        <f>C19+C22+C24</f>
        <v>9482.720000000001</v>
      </c>
    </row>
    <row r="19" spans="1:3" ht="36" customHeight="1">
      <c r="A19" s="9" t="s">
        <v>37</v>
      </c>
      <c r="B19" s="13" t="s">
        <v>38</v>
      </c>
      <c r="C19" s="21">
        <f>C20+C21</f>
        <v>99.8</v>
      </c>
    </row>
    <row r="20" spans="1:3" ht="66" customHeight="1">
      <c r="A20" s="10" t="s">
        <v>39</v>
      </c>
      <c r="B20" s="14" t="s">
        <v>44</v>
      </c>
      <c r="C20" s="22">
        <v>98.8</v>
      </c>
    </row>
    <row r="21" spans="1:3" ht="49.5" customHeight="1">
      <c r="A21" s="10" t="s">
        <v>55</v>
      </c>
      <c r="B21" s="14" t="s">
        <v>52</v>
      </c>
      <c r="C21" s="22">
        <v>1</v>
      </c>
    </row>
    <row r="22" spans="1:3" ht="18.75" customHeight="1">
      <c r="A22" s="9" t="s">
        <v>125</v>
      </c>
      <c r="B22" s="13" t="s">
        <v>126</v>
      </c>
      <c r="C22" s="21">
        <f>C23</f>
        <v>1029.41</v>
      </c>
    </row>
    <row r="23" spans="1:3" ht="49.5" customHeight="1">
      <c r="A23" s="10" t="s">
        <v>127</v>
      </c>
      <c r="B23" s="14" t="s">
        <v>214</v>
      </c>
      <c r="C23" s="22">
        <v>1029.41</v>
      </c>
    </row>
    <row r="24" spans="1:3" ht="15.75">
      <c r="A24" s="9" t="s">
        <v>31</v>
      </c>
      <c r="B24" s="2" t="s">
        <v>32</v>
      </c>
      <c r="C24" s="21">
        <f>SUM(C25)</f>
        <v>8353.51</v>
      </c>
    </row>
    <row r="25" spans="1:3" ht="31.5">
      <c r="A25" s="9" t="s">
        <v>33</v>
      </c>
      <c r="B25" s="2" t="s">
        <v>34</v>
      </c>
      <c r="C25" s="21">
        <f>C26+C28+C29+C27</f>
        <v>8353.51</v>
      </c>
    </row>
    <row r="26" spans="1:3" ht="47.25">
      <c r="A26" s="10" t="s">
        <v>61</v>
      </c>
      <c r="B26" s="1" t="s">
        <v>35</v>
      </c>
      <c r="C26" s="22">
        <v>2399.54</v>
      </c>
    </row>
    <row r="27" spans="1:3" ht="257.25" customHeight="1">
      <c r="A27" s="12" t="s">
        <v>69</v>
      </c>
      <c r="B27" s="1" t="s">
        <v>48</v>
      </c>
      <c r="C27" s="22">
        <v>4270.07</v>
      </c>
    </row>
    <row r="28" spans="1:3" ht="63">
      <c r="A28" s="12" t="s">
        <v>59</v>
      </c>
      <c r="B28" s="15" t="s">
        <v>57</v>
      </c>
      <c r="C28" s="22">
        <v>930</v>
      </c>
    </row>
    <row r="29" spans="1:3" ht="78.75">
      <c r="A29" s="12" t="s">
        <v>60</v>
      </c>
      <c r="B29" s="15" t="s">
        <v>58</v>
      </c>
      <c r="C29" s="22">
        <v>753.9</v>
      </c>
    </row>
  </sheetData>
  <sheetProtection/>
  <mergeCells count="4">
    <mergeCell ref="B3:C3"/>
    <mergeCell ref="A12:C12"/>
    <mergeCell ref="A13:C13"/>
    <mergeCell ref="B7:C7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6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2.57421875" style="37" customWidth="1"/>
    <col min="2" max="2" width="32.421875" style="37" customWidth="1"/>
    <col min="3" max="3" width="60.8515625" style="37" customWidth="1"/>
    <col min="4" max="16384" width="9.140625" style="37" customWidth="1"/>
  </cols>
  <sheetData>
    <row r="1" spans="1:3" ht="15.75">
      <c r="A1" s="23"/>
      <c r="B1" s="23"/>
      <c r="C1" s="36" t="s">
        <v>133</v>
      </c>
    </row>
    <row r="2" spans="1:3" ht="15.75">
      <c r="A2" s="23"/>
      <c r="B2" s="23"/>
      <c r="C2" s="36" t="s">
        <v>134</v>
      </c>
    </row>
    <row r="3" spans="1:3" ht="15.75">
      <c r="A3" s="23"/>
      <c r="B3" s="23"/>
      <c r="C3" s="36" t="s">
        <v>19</v>
      </c>
    </row>
    <row r="4" spans="1:3" ht="15.75">
      <c r="A4" s="23"/>
      <c r="B4" s="23"/>
      <c r="C4" s="36" t="s">
        <v>24</v>
      </c>
    </row>
    <row r="5" spans="1:3" ht="15.75">
      <c r="A5" s="23"/>
      <c r="B5" s="23"/>
      <c r="C5" s="36" t="s">
        <v>1</v>
      </c>
    </row>
    <row r="6" spans="1:3" ht="15.75">
      <c r="A6" s="23"/>
      <c r="B6" s="23"/>
      <c r="C6" s="36" t="s">
        <v>2</v>
      </c>
    </row>
    <row r="7" spans="1:4" ht="15.75">
      <c r="A7" s="23"/>
      <c r="B7" s="23"/>
      <c r="C7" s="98" t="s">
        <v>230</v>
      </c>
      <c r="D7" s="98"/>
    </row>
    <row r="8" spans="1:3" ht="15.75">
      <c r="A8" s="23"/>
      <c r="B8" s="23"/>
      <c r="C8" s="23"/>
    </row>
    <row r="9" spans="1:3" ht="15.75">
      <c r="A9" s="91" t="s">
        <v>135</v>
      </c>
      <c r="B9" s="91"/>
      <c r="C9" s="91"/>
    </row>
    <row r="10" spans="1:3" ht="15.75">
      <c r="A10" s="91" t="s">
        <v>136</v>
      </c>
      <c r="B10" s="91"/>
      <c r="C10" s="91"/>
    </row>
    <row r="11" spans="1:3" ht="15.75">
      <c r="A11" s="91" t="s">
        <v>25</v>
      </c>
      <c r="B11" s="91"/>
      <c r="C11" s="91"/>
    </row>
    <row r="12" spans="1:3" ht="15.75">
      <c r="A12" s="91" t="s">
        <v>137</v>
      </c>
      <c r="B12" s="91"/>
      <c r="C12" s="91"/>
    </row>
    <row r="13" spans="1:3" ht="15.75">
      <c r="A13" s="91" t="s">
        <v>54</v>
      </c>
      <c r="B13" s="91"/>
      <c r="C13" s="91"/>
    </row>
    <row r="14" spans="1:3" ht="15.75">
      <c r="A14" s="23"/>
      <c r="B14" s="38"/>
      <c r="C14" s="38"/>
    </row>
    <row r="15" spans="1:3" ht="15.75">
      <c r="A15" s="92" t="s">
        <v>138</v>
      </c>
      <c r="B15" s="93"/>
      <c r="C15" s="39"/>
    </row>
    <row r="16" spans="1:3" ht="15.75">
      <c r="A16" s="84" t="s">
        <v>139</v>
      </c>
      <c r="B16" s="85"/>
      <c r="C16" s="40" t="s">
        <v>140</v>
      </c>
    </row>
    <row r="17" spans="1:3" ht="15.75">
      <c r="A17" s="86" t="s">
        <v>141</v>
      </c>
      <c r="B17" s="86" t="s">
        <v>142</v>
      </c>
      <c r="C17" s="41" t="s">
        <v>143</v>
      </c>
    </row>
    <row r="18" spans="1:3" ht="15.75">
      <c r="A18" s="87"/>
      <c r="B18" s="89"/>
      <c r="C18" s="41" t="s">
        <v>144</v>
      </c>
    </row>
    <row r="19" spans="1:3" ht="15.75">
      <c r="A19" s="88"/>
      <c r="B19" s="90"/>
      <c r="C19" s="42" t="s">
        <v>145</v>
      </c>
    </row>
    <row r="20" spans="1:3" ht="15.75">
      <c r="A20" s="43">
        <v>1</v>
      </c>
      <c r="B20" s="44">
        <v>2</v>
      </c>
      <c r="C20" s="44">
        <v>3</v>
      </c>
    </row>
    <row r="21" spans="1:3" ht="49.5" customHeight="1">
      <c r="A21" s="49">
        <v>955</v>
      </c>
      <c r="B21" s="47"/>
      <c r="C21" s="45" t="s">
        <v>146</v>
      </c>
    </row>
    <row r="22" spans="1:3" ht="81" customHeight="1">
      <c r="A22" s="48">
        <v>955</v>
      </c>
      <c r="B22" s="47" t="s">
        <v>147</v>
      </c>
      <c r="C22" s="47" t="s">
        <v>148</v>
      </c>
    </row>
    <row r="23" spans="1:3" ht="78.75" customHeight="1">
      <c r="A23" s="48">
        <v>955</v>
      </c>
      <c r="B23" s="50" t="s">
        <v>149</v>
      </c>
      <c r="C23" s="47" t="s">
        <v>150</v>
      </c>
    </row>
    <row r="24" spans="1:3" ht="64.5" customHeight="1">
      <c r="A24" s="48">
        <v>955</v>
      </c>
      <c r="B24" s="47" t="s">
        <v>151</v>
      </c>
      <c r="C24" s="47" t="s">
        <v>152</v>
      </c>
    </row>
    <row r="25" spans="1:4" ht="36" customHeight="1">
      <c r="A25" s="48">
        <v>955</v>
      </c>
      <c r="B25" s="51" t="s">
        <v>153</v>
      </c>
      <c r="C25" s="52" t="s">
        <v>50</v>
      </c>
      <c r="D25" s="53"/>
    </row>
    <row r="26" spans="1:4" ht="66" customHeight="1">
      <c r="A26" s="48">
        <v>955</v>
      </c>
      <c r="B26" s="51" t="s">
        <v>154</v>
      </c>
      <c r="C26" s="52" t="s">
        <v>51</v>
      </c>
      <c r="D26" s="53"/>
    </row>
    <row r="27" spans="1:3" ht="83.25" customHeight="1">
      <c r="A27" s="48">
        <v>955</v>
      </c>
      <c r="B27" s="47" t="s">
        <v>155</v>
      </c>
      <c r="C27" s="47" t="s">
        <v>156</v>
      </c>
    </row>
    <row r="28" spans="1:3" ht="35.25" customHeight="1">
      <c r="A28" s="48">
        <v>955</v>
      </c>
      <c r="B28" s="47" t="s">
        <v>157</v>
      </c>
      <c r="C28" s="47" t="s">
        <v>36</v>
      </c>
    </row>
    <row r="29" spans="1:3" ht="45.75" customHeight="1">
      <c r="A29" s="48">
        <v>955</v>
      </c>
      <c r="B29" s="47" t="s">
        <v>158</v>
      </c>
      <c r="C29" s="47" t="s">
        <v>159</v>
      </c>
    </row>
    <row r="30" spans="1:3" ht="96.75" customHeight="1">
      <c r="A30" s="48">
        <v>955</v>
      </c>
      <c r="B30" s="47" t="s">
        <v>160</v>
      </c>
      <c r="C30" s="47" t="s">
        <v>161</v>
      </c>
    </row>
    <row r="31" spans="1:4" ht="96" customHeight="1">
      <c r="A31" s="48">
        <v>955</v>
      </c>
      <c r="B31" s="47" t="s">
        <v>162</v>
      </c>
      <c r="C31" s="47" t="s">
        <v>163</v>
      </c>
      <c r="D31" s="54"/>
    </row>
    <row r="32" spans="1:4" ht="96" customHeight="1">
      <c r="A32" s="48">
        <v>955</v>
      </c>
      <c r="B32" s="47" t="s">
        <v>164</v>
      </c>
      <c r="C32" s="47" t="s">
        <v>165</v>
      </c>
      <c r="D32" s="54"/>
    </row>
    <row r="33" spans="1:4" ht="68.25" customHeight="1">
      <c r="A33" s="48">
        <v>955</v>
      </c>
      <c r="B33" s="47" t="s">
        <v>166</v>
      </c>
      <c r="C33" s="47" t="s">
        <v>167</v>
      </c>
      <c r="D33" s="53"/>
    </row>
    <row r="34" spans="1:3" ht="78.75" customHeight="1">
      <c r="A34" s="48">
        <v>955</v>
      </c>
      <c r="B34" s="47" t="s">
        <v>168</v>
      </c>
      <c r="C34" s="47" t="s">
        <v>169</v>
      </c>
    </row>
    <row r="35" spans="1:3" ht="68.25" customHeight="1">
      <c r="A35" s="48">
        <v>955</v>
      </c>
      <c r="B35" s="47" t="s">
        <v>170</v>
      </c>
      <c r="C35" s="47" t="s">
        <v>171</v>
      </c>
    </row>
    <row r="36" spans="1:3" ht="33.75" customHeight="1">
      <c r="A36" s="48">
        <v>955</v>
      </c>
      <c r="B36" s="47" t="s">
        <v>172</v>
      </c>
      <c r="C36" s="47" t="s">
        <v>173</v>
      </c>
    </row>
    <row r="37" spans="1:3" ht="20.25" customHeight="1">
      <c r="A37" s="48">
        <v>955</v>
      </c>
      <c r="B37" s="47" t="s">
        <v>174</v>
      </c>
      <c r="C37" s="47" t="s">
        <v>175</v>
      </c>
    </row>
    <row r="38" spans="1:3" ht="36" customHeight="1">
      <c r="A38" s="48">
        <v>955</v>
      </c>
      <c r="B38" s="47" t="s">
        <v>176</v>
      </c>
      <c r="C38" s="47" t="s">
        <v>177</v>
      </c>
    </row>
    <row r="39" spans="1:3" ht="48.75" customHeight="1">
      <c r="A39" s="48">
        <v>955</v>
      </c>
      <c r="B39" s="47" t="s">
        <v>178</v>
      </c>
      <c r="C39" s="47" t="s">
        <v>179</v>
      </c>
    </row>
    <row r="40" spans="1:3" ht="33.75" customHeight="1">
      <c r="A40" s="48">
        <v>955</v>
      </c>
      <c r="B40" s="46" t="s">
        <v>180</v>
      </c>
      <c r="C40" s="47" t="s">
        <v>181</v>
      </c>
    </row>
    <row r="41" spans="1:3" ht="23.25" customHeight="1">
      <c r="A41" s="48">
        <v>955</v>
      </c>
      <c r="B41" s="46" t="s">
        <v>182</v>
      </c>
      <c r="C41" s="47" t="s">
        <v>183</v>
      </c>
    </row>
    <row r="42" spans="1:3" ht="48.75" customHeight="1">
      <c r="A42" s="48">
        <v>955</v>
      </c>
      <c r="B42" s="46" t="s">
        <v>184</v>
      </c>
      <c r="C42" s="34" t="s">
        <v>216</v>
      </c>
    </row>
    <row r="43" spans="1:3" ht="98.25" customHeight="1">
      <c r="A43" s="48">
        <v>955</v>
      </c>
      <c r="B43" s="69" t="s">
        <v>217</v>
      </c>
      <c r="C43" s="34" t="s">
        <v>218</v>
      </c>
    </row>
    <row r="44" spans="1:3" ht="25.5" customHeight="1">
      <c r="A44" s="48">
        <v>955</v>
      </c>
      <c r="B44" s="46" t="s">
        <v>185</v>
      </c>
      <c r="C44" s="47" t="s">
        <v>45</v>
      </c>
    </row>
    <row r="45" spans="1:3" ht="48.75" customHeight="1">
      <c r="A45" s="48">
        <v>955</v>
      </c>
      <c r="B45" s="46" t="s">
        <v>186</v>
      </c>
      <c r="C45" s="47" t="s">
        <v>44</v>
      </c>
    </row>
    <row r="46" spans="1:3" ht="48.75" customHeight="1">
      <c r="A46" s="48">
        <v>955</v>
      </c>
      <c r="B46" s="46" t="s">
        <v>187</v>
      </c>
      <c r="C46" s="14" t="s">
        <v>52</v>
      </c>
    </row>
    <row r="47" spans="1:3" ht="23.25" customHeight="1">
      <c r="A47" s="48">
        <v>955</v>
      </c>
      <c r="B47" s="46" t="s">
        <v>188</v>
      </c>
      <c r="C47" s="47" t="s">
        <v>189</v>
      </c>
    </row>
    <row r="48" spans="1:3" ht="69" customHeight="1">
      <c r="A48" s="48">
        <v>955</v>
      </c>
      <c r="B48" s="46" t="s">
        <v>190</v>
      </c>
      <c r="C48" s="47" t="s">
        <v>191</v>
      </c>
    </row>
    <row r="49" spans="1:3" ht="48.75" customHeight="1">
      <c r="A49" s="48">
        <v>955</v>
      </c>
      <c r="B49" s="46" t="s">
        <v>192</v>
      </c>
      <c r="C49" s="47" t="s">
        <v>193</v>
      </c>
    </row>
    <row r="50" spans="1:3" ht="37.5" customHeight="1">
      <c r="A50" s="48">
        <v>955</v>
      </c>
      <c r="B50" s="46" t="s">
        <v>194</v>
      </c>
      <c r="C50" s="47" t="s">
        <v>34</v>
      </c>
    </row>
    <row r="51" spans="1:3" ht="66" customHeight="1">
      <c r="A51" s="48">
        <v>955</v>
      </c>
      <c r="B51" s="55" t="s">
        <v>195</v>
      </c>
      <c r="C51" s="56" t="s">
        <v>46</v>
      </c>
    </row>
    <row r="52" spans="1:4" ht="66" customHeight="1">
      <c r="A52" s="48">
        <v>955</v>
      </c>
      <c r="B52" s="55" t="s">
        <v>196</v>
      </c>
      <c r="C52" s="52" t="s">
        <v>53</v>
      </c>
      <c r="D52" s="53"/>
    </row>
    <row r="53" spans="1:3" ht="204.75" customHeight="1">
      <c r="A53" s="48">
        <v>955</v>
      </c>
      <c r="B53" s="55" t="s">
        <v>47</v>
      </c>
      <c r="C53" s="56" t="s">
        <v>48</v>
      </c>
    </row>
    <row r="54" spans="1:3" ht="51.75" customHeight="1">
      <c r="A54" s="48">
        <v>955</v>
      </c>
      <c r="B54" s="55" t="s">
        <v>197</v>
      </c>
      <c r="C54" s="15" t="s">
        <v>57</v>
      </c>
    </row>
    <row r="55" spans="1:3" ht="66.75" customHeight="1">
      <c r="A55" s="48">
        <v>955</v>
      </c>
      <c r="B55" s="55" t="s">
        <v>198</v>
      </c>
      <c r="C55" s="15" t="s">
        <v>58</v>
      </c>
    </row>
    <row r="56" spans="1:3" ht="32.25" customHeight="1">
      <c r="A56" s="48">
        <v>955</v>
      </c>
      <c r="B56" s="57" t="s">
        <v>199</v>
      </c>
      <c r="C56" s="58" t="s">
        <v>200</v>
      </c>
    </row>
    <row r="57" spans="1:4" ht="21" customHeight="1">
      <c r="A57" s="48">
        <v>955</v>
      </c>
      <c r="B57" s="46" t="s">
        <v>201</v>
      </c>
      <c r="C57" s="47" t="s">
        <v>202</v>
      </c>
      <c r="D57" s="53"/>
    </row>
    <row r="58" spans="1:3" ht="96.75" customHeight="1">
      <c r="A58" s="48">
        <v>955</v>
      </c>
      <c r="B58" s="46" t="s">
        <v>203</v>
      </c>
      <c r="C58" s="56" t="s">
        <v>204</v>
      </c>
    </row>
    <row r="59" spans="1:3" ht="63" customHeight="1">
      <c r="A59" s="48">
        <v>955</v>
      </c>
      <c r="B59" s="59" t="s">
        <v>205</v>
      </c>
      <c r="C59" s="60" t="s">
        <v>206</v>
      </c>
    </row>
    <row r="60" spans="1:3" ht="33" customHeight="1">
      <c r="A60" s="48">
        <v>955</v>
      </c>
      <c r="B60" s="59" t="s">
        <v>207</v>
      </c>
      <c r="C60" s="60" t="s">
        <v>208</v>
      </c>
    </row>
    <row r="61" spans="1:3" ht="48.75" customHeight="1">
      <c r="A61" s="48">
        <v>955</v>
      </c>
      <c r="B61" s="46" t="s">
        <v>209</v>
      </c>
      <c r="C61" s="60" t="s">
        <v>210</v>
      </c>
    </row>
  </sheetData>
  <sheetProtection/>
  <mergeCells count="10">
    <mergeCell ref="C7:D7"/>
    <mergeCell ref="A16:B16"/>
    <mergeCell ref="A17:A19"/>
    <mergeCell ref="B17:B19"/>
    <mergeCell ref="A9:C9"/>
    <mergeCell ref="A10:C10"/>
    <mergeCell ref="A11:C11"/>
    <mergeCell ref="A12:C12"/>
    <mergeCell ref="A13:C13"/>
    <mergeCell ref="A15:B15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31">
      <selection activeCell="F6" sqref="F6"/>
    </sheetView>
  </sheetViews>
  <sheetFormatPr defaultColWidth="9.140625" defaultRowHeight="12.75"/>
  <cols>
    <col min="1" max="1" width="6.8515625" style="23" customWidth="1"/>
    <col min="2" max="2" width="28.8515625" style="23" customWidth="1"/>
    <col min="3" max="3" width="26.00390625" style="23" customWidth="1"/>
    <col min="4" max="4" width="51.28125" style="23" customWidth="1"/>
    <col min="5" max="5" width="16.140625" style="23" customWidth="1"/>
    <col min="6" max="6" width="49.8515625" style="23" customWidth="1"/>
    <col min="7" max="16384" width="9.140625" style="23" customWidth="1"/>
  </cols>
  <sheetData>
    <row r="2" spans="2:6" ht="15.75">
      <c r="B2" s="94" t="s">
        <v>211</v>
      </c>
      <c r="C2" s="94"/>
      <c r="D2" s="94"/>
      <c r="E2" s="94"/>
      <c r="F2" s="94"/>
    </row>
    <row r="5" spans="1:6" s="25" customFormat="1" ht="36.75" customHeight="1">
      <c r="A5" s="24" t="s">
        <v>62</v>
      </c>
      <c r="B5" s="24" t="s">
        <v>63</v>
      </c>
      <c r="C5" s="24" t="s">
        <v>26</v>
      </c>
      <c r="D5" s="24" t="s">
        <v>64</v>
      </c>
      <c r="E5" s="24" t="s">
        <v>65</v>
      </c>
      <c r="F5" s="24" t="s">
        <v>66</v>
      </c>
    </row>
    <row r="6" spans="1:6" s="25" customFormat="1" ht="107.25" customHeight="1">
      <c r="A6" s="63">
        <v>1</v>
      </c>
      <c r="B6" s="61" t="s">
        <v>67</v>
      </c>
      <c r="C6" s="64" t="s">
        <v>213</v>
      </c>
      <c r="D6" s="65" t="s">
        <v>214</v>
      </c>
      <c r="E6" s="66">
        <v>1029410</v>
      </c>
      <c r="F6" s="67" t="s">
        <v>215</v>
      </c>
    </row>
    <row r="7" spans="1:6" s="25" customFormat="1" ht="217.5" customHeight="1">
      <c r="A7" s="63">
        <v>2</v>
      </c>
      <c r="B7" s="61" t="s">
        <v>67</v>
      </c>
      <c r="C7" s="62" t="s">
        <v>47</v>
      </c>
      <c r="D7" s="61" t="s">
        <v>48</v>
      </c>
      <c r="E7" s="68">
        <v>638417</v>
      </c>
      <c r="F7" s="61" t="s">
        <v>212</v>
      </c>
    </row>
    <row r="8" spans="1:6" ht="18" customHeight="1">
      <c r="A8" s="95" t="s">
        <v>68</v>
      </c>
      <c r="B8" s="96"/>
      <c r="C8" s="96"/>
      <c r="D8" s="97"/>
      <c r="E8" s="26">
        <f>E6+E7</f>
        <v>1667827</v>
      </c>
      <c r="F8" s="27"/>
    </row>
    <row r="9" ht="15.75">
      <c r="E9" s="28"/>
    </row>
    <row r="10" ht="15.75">
      <c r="E10" s="28"/>
    </row>
    <row r="11" ht="15.75">
      <c r="E11" s="28"/>
    </row>
  </sheetData>
  <sheetProtection/>
  <mergeCells count="2">
    <mergeCell ref="B2:F2"/>
    <mergeCell ref="A8:D8"/>
  </mergeCells>
  <printOptions/>
  <pageMargins left="0.7874015748031497" right="0.5118110236220472" top="0.5905511811023623" bottom="0.1968503937007874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2014-06-16T08:29:05Z</cp:lastPrinted>
  <dcterms:created xsi:type="dcterms:W3CDTF">1996-10-08T23:32:33Z</dcterms:created>
  <dcterms:modified xsi:type="dcterms:W3CDTF">2014-06-16T08:29:27Z</dcterms:modified>
  <cp:category/>
  <cp:version/>
  <cp:contentType/>
  <cp:contentStatus/>
</cp:coreProperties>
</file>