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1 ист" sheetId="1" r:id="rId1"/>
    <sheet name="Прил2 доходы" sheetId="2" r:id="rId2"/>
    <sheet name="Прил3 безвозм" sheetId="3" r:id="rId3"/>
    <sheet name="Прил4 ГАДБ" sheetId="4" r:id="rId4"/>
    <sheet name=" Прил.5-источ" sheetId="5" r:id="rId5"/>
    <sheet name="список - январе" sheetId="6" r:id="rId6"/>
  </sheets>
  <definedNames>
    <definedName name="_xlnm.Print_Titles" localSheetId="3">'Прил4 ГАДБ'!$15:$20</definedName>
    <definedName name="_xlnm.Print_Titles" localSheetId="5">'список - январе'!$5:$5</definedName>
    <definedName name="_xlnm.Print_Area" localSheetId="1">'Прил2 доходы'!$A$1:$C$78</definedName>
    <definedName name="_xlnm.Print_Area" localSheetId="2">'Прил3 безвозм'!$A$1:$D$34</definedName>
    <definedName name="_xlnm.Print_Area" localSheetId="3">'Прил4 ГАДБ'!$A$1:$C$55</definedName>
    <definedName name="_xlnm.Print_Area" localSheetId="5">'список - январе'!$A$1:$F$10</definedName>
  </definedNames>
  <calcPr fullCalcOnLoad="1"/>
</workbook>
</file>

<file path=xl/sharedStrings.xml><?xml version="1.0" encoding="utf-8"?>
<sst xmlns="http://schemas.openxmlformats.org/spreadsheetml/2006/main" count="354" uniqueCount="266">
  <si>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</si>
  <si>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</si>
  <si>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</si>
  <si>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</si>
  <si>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</si>
  <si>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</si>
  <si>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</si>
  <si>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</si>
  <si>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</si>
  <si>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</si>
  <si>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</si>
  <si>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</si>
  <si>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</si>
  <si>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</si>
  <si>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</si>
  <si>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</si>
  <si>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</si>
  <si>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</si>
  <si>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</si>
  <si>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</si>
  <si>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</si>
  <si>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</si>
  <si>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</si>
  <si>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</si>
  <si>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</si>
  <si>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</si>
  <si>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</si>
  <si>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</si>
  <si>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</si>
  <si>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</si>
  <si>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000 202 04999 10 0000 151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</si>
  <si>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</si>
  <si>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</si>
  <si>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</si>
  <si>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</si>
  <si>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</si>
  <si>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</si>
  <si>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</si>
  <si>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Прочие субсидии бюджетам поселений</t>
  </si>
  <si>
    <t>2 02 04999 10 0105 151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</si>
  <si>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</si>
  <si>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</si>
  <si>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000 2 02 03024 10 0000 151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</si>
  <si>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</si>
  <si>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</si>
  <si>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</si>
  <si>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</si>
  <si>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>000 2 02 04999 10 0105 151</t>
  </si>
  <si>
    <t>Приложение 2</t>
  </si>
  <si>
    <t>Прогнозируемое поступление доходов в бюджет</t>
  </si>
  <si>
    <t xml:space="preserve">Киришского муниципального района Ленинградской области </t>
  </si>
  <si>
    <t>Наименование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</si>
  <si>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</si>
  <si>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</si>
  <si>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</si>
  <si>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</si>
  <si>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</si>
  <si>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</si>
  <si>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</si>
  <si>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</si>
  <si>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</si>
  <si>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</si>
  <si>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</si>
  <si>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</si>
  <si>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</si>
  <si>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</si>
  <si>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</si>
  <si>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</si>
  <si>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</si>
  <si>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</si>
  <si>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</si>
  <si>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</si>
  <si>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</si>
  <si>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</si>
  <si>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</si>
  <si>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</si>
  <si>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</si>
  <si>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</si>
  <si>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</si>
  <si>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</si>
  <si>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</si>
  <si>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</si>
  <si>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000 1 11 05013 10 0000 120 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</si>
  <si>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</si>
  <si>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</si>
  <si>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</si>
  <si>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</si>
  <si>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</si>
  <si>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</si>
  <si>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</si>
  <si>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</si>
  <si>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</si>
  <si>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</si>
  <si>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000 2 02 02000 00 0000 151</t>
  </si>
  <si>
    <t>Субсидии бюджетам субъектов Российской Федерации (межбюджетные субсидии)</t>
  </si>
  <si>
    <t>000 2 02 02999 00 0000 151</t>
  </si>
  <si>
    <t>Прочие субсидии</t>
  </si>
  <si>
    <t>000 2 02 02999 10 0000 151</t>
  </si>
  <si>
    <t>000 2 02 04000 00 0000 151</t>
  </si>
  <si>
    <t>000 202 04999 10 0103 151</t>
  </si>
  <si>
    <t>000 202 04999 10 0105 151</t>
  </si>
  <si>
    <t>ВСЕГО: доходов</t>
  </si>
  <si>
    <t xml:space="preserve">                                                                                               Приложение 4</t>
  </si>
  <si>
    <t xml:space="preserve">к решению совета депутатов </t>
  </si>
  <si>
    <t>ПЕРЕЧЕНЬ</t>
  </si>
  <si>
    <t xml:space="preserve">главных администраторов доходов бюджета </t>
  </si>
  <si>
    <t>Киришского муниципального района Ленинградской   области</t>
  </si>
  <si>
    <t xml:space="preserve">      Код бюджетной классификации</t>
  </si>
  <si>
    <t xml:space="preserve">             Российской Федерации</t>
  </si>
  <si>
    <t>Наименование</t>
  </si>
  <si>
    <t>главного администратора</t>
  </si>
  <si>
    <t>доходов</t>
  </si>
  <si>
    <t>главного администратора доходов бюджета</t>
  </si>
  <si>
    <t>муниципального образования Кусинское</t>
  </si>
  <si>
    <t xml:space="preserve"> сельское поселение Киришского муниципального района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</si>
  <si>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</si>
  <si>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</si>
  <si>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</si>
  <si>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1 11 05075 10 0001 120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</si>
  <si>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</si>
  <si>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</si>
  <si>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</si>
  <si>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</si>
  <si>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</si>
  <si>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1 14 02053 10 0000 440</t>
  </si>
  <si>
    <t>1 14 06025 10 0000 430</t>
  </si>
  <si>
    <t>1 16 23051 10 0000 140</t>
  </si>
  <si>
    <t>1 16 33050 10 0000 140</t>
  </si>
  <si>
    <t>1 17 01050 10 0000 180</t>
  </si>
  <si>
    <t>1 17 05050 10 0000 180</t>
  </si>
  <si>
    <t>2 02 02077 10 0000 151</t>
  </si>
  <si>
    <t xml:space="preserve">2 02 02999 10 0000 151 </t>
  </si>
  <si>
    <t>2 02 03015 10 0000 151</t>
  </si>
  <si>
    <t>2 02 03024 10 0000 151</t>
  </si>
  <si>
    <t>2 02 03999 10 0000 151</t>
  </si>
  <si>
    <t>2 02 04012 10 0000 151</t>
  </si>
  <si>
    <t>2 02 04999 10 0000 151</t>
  </si>
  <si>
    <t>2 02 04999 10 0102 151</t>
  </si>
  <si>
    <t>2 02 04999 10 0103 151</t>
  </si>
  <si>
    <t>2 02 04999 10 0106 151</t>
  </si>
  <si>
    <t xml:space="preserve">2 02 09024 10 0000 151  </t>
  </si>
  <si>
    <t>2 07 05030 10 0000 180</t>
  </si>
  <si>
    <t>2 08 05000 10 0000 180</t>
  </si>
  <si>
    <t>2 18 05010 10 0000 151</t>
  </si>
  <si>
    <t>2 18 05030 10 0000 180</t>
  </si>
  <si>
    <t>2 19 05000 10 0000 151</t>
  </si>
  <si>
    <t>Субсидии на реализацию проектов местных инициатив граждан, получивших грантовую поддержку</t>
  </si>
  <si>
    <t>2 02 02216 10 0000 151</t>
  </si>
  <si>
    <t>Приложение 5</t>
  </si>
  <si>
    <t>Перечень</t>
  </si>
  <si>
    <t>главных администраторов</t>
  </si>
  <si>
    <t>источников внутреннего финансирования дефицита бюджета</t>
  </si>
  <si>
    <t>муниципального образования Кусинское сельское поселение</t>
  </si>
  <si>
    <t xml:space="preserve">Код бюджетной классификации </t>
  </si>
  <si>
    <t xml:space="preserve">Наименование </t>
  </si>
  <si>
    <t>Российской федерации</t>
  </si>
  <si>
    <t xml:space="preserve">главного администратора и источников внутреннего </t>
  </si>
  <si>
    <t xml:space="preserve">финансирования дефицита бюджета </t>
  </si>
  <si>
    <t>сельское поселение  Киришского муниципального района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</si>
  <si>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</si>
  <si>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01 05 02 01 10 0000 510</t>
  </si>
  <si>
    <t>01 05 02 01 10 0000 610</t>
  </si>
  <si>
    <t xml:space="preserve">на 2015 год </t>
  </si>
  <si>
    <t>Ленинградской области на 2015 год</t>
  </si>
  <si>
    <t>на 2015 год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</si>
  <si>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</si>
  <si>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</si>
  <si>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</si>
  <si>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000 1 03 02000 01 0000 110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</si>
  <si>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</si>
  <si>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</si>
  <si>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</si>
  <si>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</si>
  <si>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</si>
  <si>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</si>
  <si>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</si>
  <si>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</si>
  <si>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</si>
  <si>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 xml:space="preserve"> 1 11 07015 10 0000 120</t>
  </si>
  <si>
    <t>В 2015 ГОДУ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</si>
  <si>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</si>
  <si>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</si>
  <si>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</si>
  <si>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</si>
  <si>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</si>
  <si>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</si>
  <si>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000 202 04999 00 0000 151</t>
  </si>
  <si>
    <t>Прочие межбюджетные трансферты, передаваемые бюджетам</t>
  </si>
  <si>
    <t>000 1 11 05075 10 0002 120</t>
  </si>
  <si>
    <t xml:space="preserve"> 1 11 05075 10 0002 120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</si>
  <si>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</si>
  <si>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</si>
  <si>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</si>
  <si>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</si>
  <si>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</si>
  <si>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</si>
  <si>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</si>
  <si>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</si>
  <si>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</si>
  <si>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</si>
  <si>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</si>
  <si>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</si>
  <si>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</si>
  <si>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</si>
  <si>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</si>
  <si>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</si>
  <si>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</si>
  <si>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</si>
  <si>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</si>
  <si>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</si>
  <si>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</si>
  <si>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</si>
  <si>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</si>
  <si>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</si>
  <si>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</si>
  <si>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</si>
  <si>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</si>
  <si>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</si>
  <si>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</si>
  <si>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</si>
  <si>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</si>
  <si>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</si>
  <si>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</si>
  <si>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</si>
  <si>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возникающих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</si>
  <si>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</si>
  <si>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</si>
  <si>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 - иные межбюджетные трансферты на подготовку и проведение мероприятий, посвященных дню образования Ленинградской области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</si>
  <si>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</si>
  <si>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 поселений</t>
  </si>
  <si>
    <t>Прочие безвозмездные поступления в бюджеты сельских поселений  от бюджетов субъектов  Российской Федерации</t>
  </si>
  <si>
    <t xml:space="preserve">Прочие безвозмездные  поступления  в бюджеты сельских поселений 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</si>
  <si>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</si>
  <si>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</si>
  <si>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</si>
  <si>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</si>
  <si>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</si>
  <si>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</si>
  <si>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</si>
  <si>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</si>
  <si>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</si>
  <si>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</si>
  <si>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</si>
  <si>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</si>
  <si>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</si>
  <si>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</si>
  <si>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</si>
  <si>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</si>
  <si>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редакции к решению совета депутатов</t>
  </si>
  <si>
    <t>Справочная информация по вносимым изменениям в доходную часть бюджета в январе  2015 года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</si>
  <si>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</si>
  <si>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</si>
  <si>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</si>
  <si>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</si>
  <si>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</si>
  <si>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Федеральная налоговая служба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</si>
  <si>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</si>
  <si>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</si>
  <si>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 соответствии  с Приказом от 16.12.2014 года №150н ""О внесении изменений в Указания о порядке применения бюджетной классификации Российской Федерации, утвержденные приказом Министерства финансов Российской Федерации от 1 июля 2013 г. N 65н"</t>
  </si>
  <si>
    <t>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</si>
  <si>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</si>
  <si>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106 06033 10 0000 110</t>
  </si>
  <si>
    <t>1 06 06043 10 0000 110</t>
  </si>
  <si>
    <t xml:space="preserve">ВСЕГО </t>
  </si>
  <si>
    <t>от 28.01.2015 № 9/44</t>
  </si>
  <si>
    <t>от28.01.2015 № 9/44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</si>
</sst>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52" applyFont="1">
      <alignment/>
      <protection/>
    </xf>
    <xf numFmtId="2" fontId="2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right"/>
    </xf>
    <xf numFmtId="0" fontId="1" fillId="0" borderId="0" xfId="52" applyFont="1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horizontal="right"/>
      <protection/>
    </xf>
    <xf numFmtId="0" fontId="1" fillId="0" borderId="10" xfId="52" applyFont="1" applyBorder="1">
      <alignment/>
      <protection/>
    </xf>
    <xf numFmtId="0" fontId="1" fillId="0" borderId="10" xfId="52" applyFont="1" applyFill="1" applyBorder="1" applyAlignment="1">
      <alignment horizontal="justify" wrapText="1"/>
      <protection/>
    </xf>
    <xf numFmtId="0" fontId="0" fillId="24" borderId="0" xfId="52" applyFont="1" applyFill="1">
      <alignment/>
      <protection/>
    </xf>
    <xf numFmtId="0" fontId="0" fillId="24" borderId="0" xfId="52" applyFill="1">
      <alignment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justify"/>
      <protection/>
    </xf>
    <xf numFmtId="0" fontId="1" fillId="0" borderId="15" xfId="52" applyFont="1" applyFill="1" applyBorder="1">
      <alignment/>
      <protection/>
    </xf>
    <xf numFmtId="0" fontId="1" fillId="0" borderId="15" xfId="52" applyFont="1" applyFill="1" applyBorder="1" applyAlignment="1">
      <alignment horizontal="justify"/>
      <protection/>
    </xf>
    <xf numFmtId="0" fontId="1" fillId="24" borderId="10" xfId="52" applyFont="1" applyFill="1" applyBorder="1">
      <alignment/>
      <protection/>
    </xf>
    <xf numFmtId="0" fontId="24" fillId="0" borderId="10" xfId="52" applyFont="1" applyBorder="1" applyAlignment="1">
      <alignment horizontal="justify"/>
      <protection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 wrapText="1"/>
    </xf>
    <xf numFmtId="0" fontId="1" fillId="24" borderId="10" xfId="52" applyFont="1" applyFill="1" applyBorder="1" applyAlignment="1">
      <alignment horizontal="justify" wrapText="1"/>
      <protection/>
    </xf>
    <xf numFmtId="0" fontId="2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52" applyFill="1">
      <alignment/>
      <protection/>
    </xf>
    <xf numFmtId="0" fontId="0" fillId="0" borderId="0" xfId="0" applyFont="1" applyFill="1" applyAlignment="1">
      <alignment/>
    </xf>
    <xf numFmtId="0" fontId="0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6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justify" wrapText="1"/>
    </xf>
    <xf numFmtId="4" fontId="6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4" fontId="6" fillId="0" borderId="10" xfId="63" applyNumberFormat="1" applyFont="1" applyBorder="1" applyAlignment="1">
      <alignment horizontal="center" wrapText="1"/>
    </xf>
    <xf numFmtId="4" fontId="5" fillId="24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vertical="center"/>
      <protection/>
    </xf>
    <xf numFmtId="4" fontId="6" fillId="0" borderId="0" xfId="52" applyNumberFormat="1" applyFont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1" fillId="0" borderId="18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0" fontId="0" fillId="0" borderId="0" xfId="52" applyFill="1" applyAlignment="1">
      <alignment wrapText="1"/>
      <protection/>
    </xf>
    <xf numFmtId="0" fontId="0" fillId="0" borderId="0" xfId="0" applyFill="1" applyAlignment="1">
      <alignment/>
    </xf>
    <xf numFmtId="0" fontId="1" fillId="0" borderId="19" xfId="52" applyFont="1" applyBorder="1" applyAlignment="1">
      <alignment vertical="center"/>
      <protection/>
    </xf>
    <xf numFmtId="0" fontId="1" fillId="0" borderId="20" xfId="52" applyFont="1" applyBorder="1" applyAlignment="1">
      <alignment vertical="center"/>
      <protection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0" xfId="52" applyFont="1" applyAlignment="1">
      <alignment/>
      <protection/>
    </xf>
    <xf numFmtId="0" fontId="5" fillId="24" borderId="16" xfId="52" applyFont="1" applyFill="1" applyBorder="1" applyAlignment="1">
      <alignment horizontal="left"/>
      <protection/>
    </xf>
    <xf numFmtId="0" fontId="0" fillId="0" borderId="21" xfId="52" applyBorder="1" applyAlignment="1">
      <alignment/>
      <protection/>
    </xf>
    <xf numFmtId="0" fontId="0" fillId="0" borderId="17" xfId="52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workbookViewId="0" topLeftCell="A1">
      <selection activeCell="F9" sqref="F9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102" t="s">
        <v>21</v>
      </c>
      <c r="C1" s="102"/>
    </row>
    <row r="2" spans="1:3" ht="15.75">
      <c r="A2" s="5"/>
      <c r="B2" s="102" t="s">
        <v>0</v>
      </c>
      <c r="C2" s="102"/>
    </row>
    <row r="3" spans="1:3" ht="15.75">
      <c r="A3" s="5"/>
      <c r="B3" s="102" t="s">
        <v>17</v>
      </c>
      <c r="C3" s="102"/>
    </row>
    <row r="4" spans="1:3" ht="15.75">
      <c r="A4" s="5"/>
      <c r="B4" s="102" t="s">
        <v>18</v>
      </c>
      <c r="C4" s="102"/>
    </row>
    <row r="5" spans="1:3" ht="15.75">
      <c r="A5" s="5"/>
      <c r="B5" s="102" t="s">
        <v>1</v>
      </c>
      <c r="C5" s="102"/>
    </row>
    <row r="6" spans="1:3" ht="15.75">
      <c r="A6" s="5"/>
      <c r="B6" s="102" t="s">
        <v>2</v>
      </c>
      <c r="C6" s="102"/>
    </row>
    <row r="7" spans="1:3" ht="15.75">
      <c r="A7" s="5"/>
      <c r="B7" s="102" t="s">
        <v>248</v>
      </c>
      <c r="C7" s="102"/>
    </row>
    <row r="8" spans="1:3" ht="15.75">
      <c r="A8" s="5"/>
      <c r="B8" s="102" t="s">
        <v>264</v>
      </c>
      <c r="C8" s="102"/>
    </row>
    <row r="9" spans="1:3" ht="15.75">
      <c r="A9" s="5"/>
      <c r="B9" s="5"/>
      <c r="C9" s="5"/>
    </row>
    <row r="10" spans="1:3" ht="15.75">
      <c r="A10" s="103" t="s">
        <v>3</v>
      </c>
      <c r="B10" s="104"/>
      <c r="C10" s="104"/>
    </row>
    <row r="11" spans="1:5" ht="15.75">
      <c r="A11" s="105" t="s">
        <v>20</v>
      </c>
      <c r="B11" s="105"/>
      <c r="C11" s="105"/>
      <c r="D11" s="8"/>
      <c r="E11" s="8"/>
    </row>
    <row r="12" spans="1:5" ht="15.75">
      <c r="A12" s="105" t="s">
        <v>19</v>
      </c>
      <c r="B12" s="105"/>
      <c r="C12" s="105"/>
      <c r="D12" s="8"/>
      <c r="E12" s="8"/>
    </row>
    <row r="13" spans="1:5" ht="15.75">
      <c r="A13" s="103" t="s">
        <v>163</v>
      </c>
      <c r="B13" s="103"/>
      <c r="C13" s="103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7618.289999999997</v>
      </c>
    </row>
    <row r="20" spans="1:3" ht="31.5">
      <c r="A20" s="10" t="s">
        <v>9</v>
      </c>
      <c r="B20" s="1" t="s">
        <v>10</v>
      </c>
      <c r="C20" s="4">
        <f>SUM(C23+C21)</f>
        <v>7618.289999999997</v>
      </c>
    </row>
    <row r="21" spans="1:3" ht="31.5" customHeight="1">
      <c r="A21" s="9" t="s">
        <v>11</v>
      </c>
      <c r="B21" s="2" t="s">
        <v>12</v>
      </c>
      <c r="C21" s="3">
        <f>SUM(C22)</f>
        <v>-16779.9</v>
      </c>
    </row>
    <row r="22" spans="1:3" ht="33.75" customHeight="1">
      <c r="A22" s="10" t="s">
        <v>13</v>
      </c>
      <c r="B22" s="1" t="s">
        <v>195</v>
      </c>
      <c r="C22" s="23">
        <f>'Прил2 доходы'!C78*(-1)</f>
        <v>-16779.9</v>
      </c>
    </row>
    <row r="23" spans="1:3" ht="36" customHeight="1">
      <c r="A23" s="9" t="s">
        <v>14</v>
      </c>
      <c r="B23" s="2" t="s">
        <v>15</v>
      </c>
      <c r="C23" s="22">
        <f>SUM(C24)</f>
        <v>24398.19</v>
      </c>
    </row>
    <row r="24" spans="1:6" ht="33" customHeight="1">
      <c r="A24" s="10" t="s">
        <v>16</v>
      </c>
      <c r="B24" s="1" t="s">
        <v>196</v>
      </c>
      <c r="C24" s="23">
        <v>24398.19</v>
      </c>
      <c r="F24" s="83"/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2">
    <mergeCell ref="A10:C10"/>
    <mergeCell ref="A11:C11"/>
    <mergeCell ref="A12:C12"/>
    <mergeCell ref="A13:C13"/>
    <mergeCell ref="B6:C6"/>
    <mergeCell ref="B3:C3"/>
    <mergeCell ref="B7:C7"/>
    <mergeCell ref="B8:C8"/>
    <mergeCell ref="B1:C1"/>
    <mergeCell ref="B2:C2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9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5.7109375" style="70" customWidth="1"/>
  </cols>
  <sheetData>
    <row r="1" spans="1:3" ht="15.75">
      <c r="A1" s="5"/>
      <c r="B1" s="5"/>
      <c r="C1" s="6" t="s">
        <v>48</v>
      </c>
    </row>
    <row r="2" spans="1:3" ht="15.75">
      <c r="A2" s="5"/>
      <c r="B2" s="5"/>
      <c r="C2" s="6" t="s">
        <v>0</v>
      </c>
    </row>
    <row r="3" spans="1:3" ht="15.75">
      <c r="A3" s="5"/>
      <c r="B3" s="102" t="s">
        <v>17</v>
      </c>
      <c r="C3" s="102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102" t="s">
        <v>248</v>
      </c>
      <c r="C7" s="102"/>
    </row>
    <row r="8" spans="1:3" ht="15.75">
      <c r="A8" s="5"/>
      <c r="B8" s="102" t="s">
        <v>264</v>
      </c>
      <c r="C8" s="102"/>
    </row>
    <row r="9" spans="1:3" ht="15.75">
      <c r="A9" s="5"/>
      <c r="B9" s="6"/>
      <c r="C9" s="6"/>
    </row>
    <row r="10" spans="1:3" ht="15.75">
      <c r="A10" s="5"/>
      <c r="B10" s="6"/>
      <c r="C10" s="6"/>
    </row>
    <row r="11" spans="1:3" ht="15.75">
      <c r="A11" s="103" t="s">
        <v>49</v>
      </c>
      <c r="B11" s="103"/>
      <c r="C11" s="103"/>
    </row>
    <row r="12" spans="1:3" ht="15.75">
      <c r="A12" s="103" t="s">
        <v>23</v>
      </c>
      <c r="B12" s="103"/>
      <c r="C12" s="103"/>
    </row>
    <row r="13" spans="1:3" ht="15.75">
      <c r="A13" s="103" t="s">
        <v>50</v>
      </c>
      <c r="B13" s="103"/>
      <c r="C13" s="103"/>
    </row>
    <row r="14" spans="1:3" ht="15.75">
      <c r="A14" s="103" t="s">
        <v>164</v>
      </c>
      <c r="B14" s="103"/>
      <c r="C14" s="103"/>
    </row>
    <row r="15" spans="1:3" ht="15.75">
      <c r="A15" s="24"/>
      <c r="B15" s="24"/>
      <c r="C15" s="24"/>
    </row>
    <row r="16" spans="1:3" ht="12.75">
      <c r="A16" s="106" t="s">
        <v>24</v>
      </c>
      <c r="B16" s="106" t="s">
        <v>51</v>
      </c>
      <c r="C16" s="106" t="s">
        <v>6</v>
      </c>
    </row>
    <row r="17" spans="1:3" ht="33.75" customHeight="1">
      <c r="A17" s="107"/>
      <c r="B17" s="107"/>
      <c r="C17" s="107"/>
    </row>
    <row r="18" spans="1:3" ht="15.75">
      <c r="A18" s="25">
        <v>1</v>
      </c>
      <c r="B18" s="25">
        <v>2</v>
      </c>
      <c r="C18" s="25">
        <v>3</v>
      </c>
    </row>
    <row r="19" spans="1:3" ht="15.75">
      <c r="A19" s="9" t="s">
        <v>52</v>
      </c>
      <c r="B19" s="26" t="s">
        <v>194</v>
      </c>
      <c r="C19" s="3">
        <f>SUM(C20+C24+C30+C44+C55)+C41</f>
        <v>13014.1</v>
      </c>
    </row>
    <row r="20" spans="1:3" ht="15.75">
      <c r="A20" s="9" t="s">
        <v>53</v>
      </c>
      <c r="B20" s="26" t="s">
        <v>54</v>
      </c>
      <c r="C20" s="3">
        <f>SUM(C21)</f>
        <v>756.6</v>
      </c>
    </row>
    <row r="21" spans="1:3" ht="15.75">
      <c r="A21" s="9" t="s">
        <v>55</v>
      </c>
      <c r="B21" s="26" t="s">
        <v>56</v>
      </c>
      <c r="C21" s="3">
        <f>C22+C23</f>
        <v>756.6</v>
      </c>
    </row>
    <row r="22" spans="1:3" ht="93" customHeight="1">
      <c r="A22" s="10" t="s">
        <v>57</v>
      </c>
      <c r="B22" s="14" t="s">
        <v>58</v>
      </c>
      <c r="C22" s="4">
        <v>753.6</v>
      </c>
    </row>
    <row r="23" spans="1:3" ht="64.5" customHeight="1">
      <c r="A23" s="10" t="s">
        <v>165</v>
      </c>
      <c r="B23" s="14" t="s">
        <v>166</v>
      </c>
      <c r="C23" s="4">
        <v>3</v>
      </c>
    </row>
    <row r="24" spans="1:3" ht="39" customHeight="1">
      <c r="A24" s="9" t="s">
        <v>167</v>
      </c>
      <c r="B24" s="13" t="s">
        <v>180</v>
      </c>
      <c r="C24" s="3">
        <f>C25</f>
        <v>723.5999999999999</v>
      </c>
    </row>
    <row r="25" spans="1:3" ht="50.25" customHeight="1">
      <c r="A25" s="9" t="s">
        <v>168</v>
      </c>
      <c r="B25" s="13" t="s">
        <v>181</v>
      </c>
      <c r="C25" s="3">
        <f>C26+C27+C28+C29</f>
        <v>723.5999999999999</v>
      </c>
    </row>
    <row r="26" spans="1:3" ht="97.5" customHeight="1">
      <c r="A26" s="12" t="s">
        <v>169</v>
      </c>
      <c r="B26" s="14" t="s">
        <v>170</v>
      </c>
      <c r="C26" s="4">
        <v>318.18</v>
      </c>
    </row>
    <row r="27" spans="1:3" ht="113.25" customHeight="1">
      <c r="A27" s="12" t="s">
        <v>171</v>
      </c>
      <c r="B27" s="14" t="s">
        <v>172</v>
      </c>
      <c r="C27" s="4">
        <v>5.4</v>
      </c>
    </row>
    <row r="28" spans="1:3" ht="100.5" customHeight="1">
      <c r="A28" s="12" t="s">
        <v>173</v>
      </c>
      <c r="B28" s="14" t="s">
        <v>174</v>
      </c>
      <c r="C28" s="4">
        <v>400</v>
      </c>
    </row>
    <row r="29" spans="1:3" ht="99.75" customHeight="1">
      <c r="A29" s="12" t="s">
        <v>175</v>
      </c>
      <c r="B29" s="14" t="s">
        <v>176</v>
      </c>
      <c r="C29" s="4">
        <v>0.02</v>
      </c>
    </row>
    <row r="30" spans="1:3" ht="15.75">
      <c r="A30" s="9" t="s">
        <v>59</v>
      </c>
      <c r="B30" s="13" t="s">
        <v>60</v>
      </c>
      <c r="C30" s="3">
        <f>C31+C33+C36</f>
        <v>8755</v>
      </c>
    </row>
    <row r="31" spans="1:3" ht="15.75">
      <c r="A31" s="9" t="s">
        <v>61</v>
      </c>
      <c r="B31" s="13" t="s">
        <v>62</v>
      </c>
      <c r="C31" s="3">
        <f>SUM(C32)</f>
        <v>95</v>
      </c>
    </row>
    <row r="32" spans="1:3" ht="48" customHeight="1">
      <c r="A32" s="10" t="s">
        <v>63</v>
      </c>
      <c r="B32" s="14" t="s">
        <v>236</v>
      </c>
      <c r="C32" s="4">
        <v>95</v>
      </c>
    </row>
    <row r="33" spans="1:3" ht="15.75">
      <c r="A33" s="9" t="s">
        <v>64</v>
      </c>
      <c r="B33" s="13" t="s">
        <v>65</v>
      </c>
      <c r="C33" s="3">
        <f>SUM(C34:C35)</f>
        <v>560</v>
      </c>
    </row>
    <row r="34" spans="1:3" ht="15.75">
      <c r="A34" s="10" t="s">
        <v>66</v>
      </c>
      <c r="B34" s="14" t="s">
        <v>67</v>
      </c>
      <c r="C34" s="4">
        <v>230</v>
      </c>
    </row>
    <row r="35" spans="1:3" ht="15.75">
      <c r="A35" s="10" t="s">
        <v>68</v>
      </c>
      <c r="B35" s="14" t="s">
        <v>69</v>
      </c>
      <c r="C35" s="4">
        <v>330</v>
      </c>
    </row>
    <row r="36" spans="1:3" ht="15.75">
      <c r="A36" s="9" t="s">
        <v>70</v>
      </c>
      <c r="B36" s="13" t="s">
        <v>71</v>
      </c>
      <c r="C36" s="3">
        <f>C37+C39</f>
        <v>8100</v>
      </c>
    </row>
    <row r="37" spans="1:3" ht="15.75">
      <c r="A37" s="10" t="s">
        <v>237</v>
      </c>
      <c r="B37" s="13" t="s">
        <v>238</v>
      </c>
      <c r="C37" s="3">
        <f>C38</f>
        <v>7910</v>
      </c>
    </row>
    <row r="38" spans="1:3" ht="47.25">
      <c r="A38" s="10" t="s">
        <v>239</v>
      </c>
      <c r="B38" s="59" t="s">
        <v>240</v>
      </c>
      <c r="C38" s="4">
        <v>7910</v>
      </c>
    </row>
    <row r="39" spans="1:3" ht="15.75">
      <c r="A39" s="9" t="s">
        <v>241</v>
      </c>
      <c r="B39" s="13" t="s">
        <v>242</v>
      </c>
      <c r="C39" s="3">
        <f>C40</f>
        <v>190</v>
      </c>
    </row>
    <row r="40" spans="1:3" ht="51.75" customHeight="1">
      <c r="A40" s="10" t="s">
        <v>243</v>
      </c>
      <c r="B40" s="59" t="s">
        <v>244</v>
      </c>
      <c r="C40" s="4">
        <v>190</v>
      </c>
    </row>
    <row r="41" spans="1:3" ht="15.75">
      <c r="A41" s="9" t="s">
        <v>72</v>
      </c>
      <c r="B41" s="13" t="s">
        <v>73</v>
      </c>
      <c r="C41" s="3">
        <f>C42</f>
        <v>5</v>
      </c>
    </row>
    <row r="42" spans="1:3" ht="63">
      <c r="A42" s="9" t="s">
        <v>74</v>
      </c>
      <c r="B42" s="13" t="s">
        <v>75</v>
      </c>
      <c r="C42" s="3">
        <f>C43</f>
        <v>5</v>
      </c>
    </row>
    <row r="43" spans="1:3" ht="92.25" customHeight="1">
      <c r="A43" s="10" t="s">
        <v>76</v>
      </c>
      <c r="B43" s="14" t="s">
        <v>77</v>
      </c>
      <c r="C43" s="4">
        <v>5</v>
      </c>
    </row>
    <row r="44" spans="1:3" ht="47.25">
      <c r="A44" s="9" t="s">
        <v>78</v>
      </c>
      <c r="B44" s="13" t="s">
        <v>79</v>
      </c>
      <c r="C44" s="3">
        <f>SUM(C45+C52)</f>
        <v>2733.9</v>
      </c>
    </row>
    <row r="45" spans="1:3" ht="112.5" customHeight="1">
      <c r="A45" s="9" t="s">
        <v>80</v>
      </c>
      <c r="B45" s="13" t="s">
        <v>81</v>
      </c>
      <c r="C45" s="3">
        <f>SUM(C47+C48)</f>
        <v>2456.5</v>
      </c>
    </row>
    <row r="46" spans="1:3" ht="84" customHeight="1">
      <c r="A46" s="77" t="s">
        <v>192</v>
      </c>
      <c r="B46" s="75" t="s">
        <v>193</v>
      </c>
      <c r="C46" s="3">
        <f>C47</f>
        <v>367.5</v>
      </c>
    </row>
    <row r="47" spans="1:5" ht="102.75" customHeight="1">
      <c r="A47" s="63" t="s">
        <v>82</v>
      </c>
      <c r="B47" s="59" t="s">
        <v>245</v>
      </c>
      <c r="C47" s="23">
        <v>367.5</v>
      </c>
      <c r="E47" s="79"/>
    </row>
    <row r="48" spans="1:3" ht="45" customHeight="1">
      <c r="A48" s="9" t="s">
        <v>83</v>
      </c>
      <c r="B48" s="13" t="s">
        <v>84</v>
      </c>
      <c r="C48" s="3">
        <f>C49</f>
        <v>2089</v>
      </c>
    </row>
    <row r="49" spans="1:7" ht="45.75" customHeight="1">
      <c r="A49" s="74" t="s">
        <v>85</v>
      </c>
      <c r="B49" s="75" t="s">
        <v>246</v>
      </c>
      <c r="C49" s="22">
        <f>C50+C51</f>
        <v>2089</v>
      </c>
      <c r="D49" s="64"/>
      <c r="E49" s="65"/>
      <c r="F49" s="64"/>
      <c r="G49" s="64"/>
    </row>
    <row r="50" spans="1:7" ht="78" customHeight="1">
      <c r="A50" s="63" t="s">
        <v>86</v>
      </c>
      <c r="B50" s="59" t="s">
        <v>204</v>
      </c>
      <c r="C50" s="23">
        <v>1301.2</v>
      </c>
      <c r="D50" s="64"/>
      <c r="E50" s="64"/>
      <c r="F50" s="64"/>
      <c r="G50" s="64"/>
    </row>
    <row r="51" spans="1:7" s="81" customFormat="1" ht="59.25" customHeight="1">
      <c r="A51" s="63" t="s">
        <v>188</v>
      </c>
      <c r="B51" s="76" t="s">
        <v>205</v>
      </c>
      <c r="C51" s="23">
        <v>787.8</v>
      </c>
      <c r="D51" s="65"/>
      <c r="E51" s="80"/>
      <c r="F51" s="65"/>
      <c r="G51" s="65"/>
    </row>
    <row r="52" spans="1:3" ht="116.25" customHeight="1">
      <c r="A52" s="9" t="s">
        <v>87</v>
      </c>
      <c r="B52" s="13" t="s">
        <v>88</v>
      </c>
      <c r="C52" s="3">
        <f>SUM(C54)</f>
        <v>277.4</v>
      </c>
    </row>
    <row r="53" spans="1:3" ht="104.25" customHeight="1">
      <c r="A53" s="77" t="s">
        <v>190</v>
      </c>
      <c r="B53" s="75" t="s">
        <v>191</v>
      </c>
      <c r="C53" s="3">
        <v>277.4</v>
      </c>
    </row>
    <row r="54" spans="1:5" ht="101.25" customHeight="1">
      <c r="A54" s="10" t="s">
        <v>89</v>
      </c>
      <c r="B54" s="14" t="s">
        <v>247</v>
      </c>
      <c r="C54" s="4">
        <v>277.4</v>
      </c>
      <c r="E54" s="78"/>
    </row>
    <row r="55" spans="1:3" ht="31.5">
      <c r="A55" s="9" t="s">
        <v>90</v>
      </c>
      <c r="B55" s="13" t="s">
        <v>91</v>
      </c>
      <c r="C55" s="3">
        <f>C56</f>
        <v>40</v>
      </c>
    </row>
    <row r="56" spans="1:3" ht="33" customHeight="1">
      <c r="A56" s="27" t="s">
        <v>92</v>
      </c>
      <c r="B56" s="15" t="s">
        <v>208</v>
      </c>
      <c r="C56" s="4">
        <v>40</v>
      </c>
    </row>
    <row r="57" spans="1:3" ht="15.75">
      <c r="A57" s="9" t="s">
        <v>25</v>
      </c>
      <c r="B57" s="26" t="s">
        <v>26</v>
      </c>
      <c r="C57" s="3">
        <f>SUM(C58)</f>
        <v>3765.7999999999997</v>
      </c>
    </row>
    <row r="58" spans="1:3" ht="34.5" customHeight="1">
      <c r="A58" s="9" t="s">
        <v>27</v>
      </c>
      <c r="B58" s="13" t="s">
        <v>28</v>
      </c>
      <c r="C58" s="3">
        <f>C62+C67+C69</f>
        <v>3765.7999999999997</v>
      </c>
    </row>
    <row r="59" spans="1:3" ht="34.5" customHeight="1" hidden="1">
      <c r="A59" s="9" t="s">
        <v>93</v>
      </c>
      <c r="B59" s="2" t="s">
        <v>94</v>
      </c>
      <c r="C59" s="3">
        <f>C60</f>
        <v>0</v>
      </c>
    </row>
    <row r="60" spans="1:3" ht="15.75" hidden="1">
      <c r="A60" s="9" t="s">
        <v>95</v>
      </c>
      <c r="B60" s="13" t="s">
        <v>96</v>
      </c>
      <c r="C60" s="3">
        <f>C61</f>
        <v>0</v>
      </c>
    </row>
    <row r="61" spans="1:3" ht="15.75" hidden="1">
      <c r="A61" s="10" t="s">
        <v>97</v>
      </c>
      <c r="B61" s="14" t="s">
        <v>38</v>
      </c>
      <c r="C61" s="4">
        <v>0</v>
      </c>
    </row>
    <row r="62" spans="1:3" ht="34.5" customHeight="1">
      <c r="A62" s="9" t="s">
        <v>31</v>
      </c>
      <c r="B62" s="13" t="s">
        <v>32</v>
      </c>
      <c r="C62" s="3">
        <f>C63+C65</f>
        <v>100.2</v>
      </c>
    </row>
    <row r="63" spans="1:3" ht="54" customHeight="1">
      <c r="A63" s="9" t="s">
        <v>182</v>
      </c>
      <c r="B63" s="13" t="s">
        <v>183</v>
      </c>
      <c r="C63" s="3">
        <f>C64</f>
        <v>99.2</v>
      </c>
    </row>
    <row r="64" spans="1:3" ht="50.25" customHeight="1">
      <c r="A64" s="10" t="s">
        <v>33</v>
      </c>
      <c r="B64" s="14" t="s">
        <v>199</v>
      </c>
      <c r="C64" s="4">
        <v>99.2</v>
      </c>
    </row>
    <row r="65" spans="1:3" ht="50.25" customHeight="1">
      <c r="A65" s="9" t="s">
        <v>184</v>
      </c>
      <c r="B65" s="13" t="s">
        <v>185</v>
      </c>
      <c r="C65" s="3">
        <f>C66</f>
        <v>1</v>
      </c>
    </row>
    <row r="66" spans="1:3" ht="47.25">
      <c r="A66" s="10" t="s">
        <v>42</v>
      </c>
      <c r="B66" s="14" t="s">
        <v>222</v>
      </c>
      <c r="C66" s="4">
        <v>1</v>
      </c>
    </row>
    <row r="67" spans="1:3" ht="15.75" hidden="1">
      <c r="A67" s="9" t="s">
        <v>95</v>
      </c>
      <c r="B67" s="13" t="s">
        <v>96</v>
      </c>
      <c r="C67" s="3">
        <f>C68</f>
        <v>0</v>
      </c>
    </row>
    <row r="68" spans="1:3" ht="47.25" hidden="1">
      <c r="A68" s="10" t="s">
        <v>97</v>
      </c>
      <c r="B68" s="14" t="s">
        <v>146</v>
      </c>
      <c r="C68" s="4">
        <v>0</v>
      </c>
    </row>
    <row r="69" spans="1:3" ht="15.75">
      <c r="A69" s="9" t="s">
        <v>98</v>
      </c>
      <c r="B69" s="13" t="s">
        <v>29</v>
      </c>
      <c r="C69" s="3">
        <f>C70</f>
        <v>3665.6</v>
      </c>
    </row>
    <row r="70" spans="1:3" ht="28.5">
      <c r="A70" s="60" t="s">
        <v>186</v>
      </c>
      <c r="B70" s="61" t="s">
        <v>187</v>
      </c>
      <c r="C70" s="62">
        <f>C71</f>
        <v>3665.6</v>
      </c>
    </row>
    <row r="71" spans="1:3" ht="31.5">
      <c r="A71" s="9" t="s">
        <v>30</v>
      </c>
      <c r="B71" s="13" t="s">
        <v>225</v>
      </c>
      <c r="C71" s="3">
        <f>C72+C73+C74+C76+C77+C75</f>
        <v>3665.6</v>
      </c>
    </row>
    <row r="72" spans="1:3" ht="65.25" customHeight="1">
      <c r="A72" s="10" t="s">
        <v>46</v>
      </c>
      <c r="B72" s="14" t="s">
        <v>226</v>
      </c>
      <c r="C72" s="4">
        <v>2906.1</v>
      </c>
    </row>
    <row r="73" spans="1:3" ht="78.75" hidden="1">
      <c r="A73" s="10" t="s">
        <v>99</v>
      </c>
      <c r="B73" s="15" t="s">
        <v>41</v>
      </c>
      <c r="C73" s="4">
        <v>0</v>
      </c>
    </row>
    <row r="74" spans="1:3" ht="236.25" hidden="1">
      <c r="A74" s="12" t="s">
        <v>100</v>
      </c>
      <c r="B74" s="1" t="s">
        <v>40</v>
      </c>
      <c r="C74" s="28">
        <v>0</v>
      </c>
    </row>
    <row r="75" spans="1:3" ht="236.25" customHeight="1" hidden="1">
      <c r="A75" s="12" t="s">
        <v>47</v>
      </c>
      <c r="B75" s="1" t="s">
        <v>40</v>
      </c>
      <c r="C75" s="4">
        <v>0</v>
      </c>
    </row>
    <row r="76" spans="1:8" ht="66.75" customHeight="1">
      <c r="A76" s="12" t="s">
        <v>44</v>
      </c>
      <c r="B76" s="59" t="s">
        <v>229</v>
      </c>
      <c r="C76" s="23">
        <v>759.5</v>
      </c>
      <c r="E76" s="64"/>
      <c r="F76" s="64"/>
      <c r="G76" s="64"/>
      <c r="H76" s="64"/>
    </row>
    <row r="77" spans="1:3" ht="69" customHeight="1" hidden="1">
      <c r="A77" s="12" t="s">
        <v>45</v>
      </c>
      <c r="B77" s="15" t="s">
        <v>43</v>
      </c>
      <c r="C77" s="4">
        <v>0</v>
      </c>
    </row>
    <row r="78" spans="1:3" ht="15.75">
      <c r="A78" s="10"/>
      <c r="B78" s="9" t="s">
        <v>101</v>
      </c>
      <c r="C78" s="3">
        <f>SUM(C19+C57)</f>
        <v>16779.9</v>
      </c>
    </row>
    <row r="81" spans="2:4" ht="15">
      <c r="B81" s="71"/>
      <c r="C81" s="66"/>
      <c r="D81" s="70"/>
    </row>
    <row r="82" spans="2:4" ht="15">
      <c r="B82" s="82"/>
      <c r="C82" s="66"/>
      <c r="D82" s="70"/>
    </row>
    <row r="83" spans="2:4" ht="15">
      <c r="B83" s="72"/>
      <c r="C83" s="67"/>
      <c r="D83" s="70"/>
    </row>
    <row r="84" spans="2:4" ht="15">
      <c r="B84" s="72"/>
      <c r="C84" s="67"/>
      <c r="D84" s="70"/>
    </row>
    <row r="85" spans="2:4" ht="15">
      <c r="B85" s="72"/>
      <c r="C85" s="67"/>
      <c r="D85" s="70"/>
    </row>
    <row r="86" spans="2:4" ht="15">
      <c r="B86" s="73"/>
      <c r="C86" s="68"/>
      <c r="D86" s="70"/>
    </row>
    <row r="87" spans="2:4" ht="15">
      <c r="B87" s="71"/>
      <c r="C87" s="66"/>
      <c r="D87" s="70"/>
    </row>
    <row r="88" spans="2:4" ht="15">
      <c r="B88" s="72"/>
      <c r="C88" s="68"/>
      <c r="D88" s="70"/>
    </row>
    <row r="89" spans="2:4" ht="15">
      <c r="B89" s="72"/>
      <c r="C89" s="68"/>
      <c r="D89" s="70"/>
    </row>
    <row r="90" spans="2:4" ht="15">
      <c r="B90" s="73"/>
      <c r="C90" s="68"/>
      <c r="D90" s="70"/>
    </row>
    <row r="91" spans="2:4" ht="15">
      <c r="B91" s="73"/>
      <c r="C91" s="69"/>
      <c r="D91" s="70"/>
    </row>
    <row r="92" spans="2:4" ht="12.75">
      <c r="B92" s="70"/>
      <c r="D92" s="70"/>
    </row>
    <row r="93" spans="2:4" ht="12.75">
      <c r="B93" s="70"/>
      <c r="D93" s="70"/>
    </row>
    <row r="94" spans="2:4" ht="12.75">
      <c r="B94" s="70"/>
      <c r="D94" s="70"/>
    </row>
    <row r="95" spans="2:4" ht="12.75">
      <c r="B95" s="70"/>
      <c r="D95" s="70"/>
    </row>
  </sheetData>
  <sheetProtection/>
  <mergeCells count="10">
    <mergeCell ref="A14:C14"/>
    <mergeCell ref="A16:A17"/>
    <mergeCell ref="B16:B17"/>
    <mergeCell ref="C16:C17"/>
    <mergeCell ref="B3:C3"/>
    <mergeCell ref="A11:C11"/>
    <mergeCell ref="A12:C12"/>
    <mergeCell ref="A13:C13"/>
    <mergeCell ref="B7:C7"/>
    <mergeCell ref="B8:C8"/>
  </mergeCells>
  <printOptions/>
  <pageMargins left="0.35433070866141736" right="0.1574803149606299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4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34</v>
      </c>
    </row>
    <row r="2" spans="1:3" ht="15.75">
      <c r="A2" s="5"/>
      <c r="B2" s="5"/>
      <c r="C2" s="6" t="s">
        <v>0</v>
      </c>
    </row>
    <row r="3" spans="1:3" ht="15.75">
      <c r="A3" s="5"/>
      <c r="B3" s="102" t="s">
        <v>17</v>
      </c>
      <c r="C3" s="102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35</v>
      </c>
    </row>
    <row r="7" spans="1:3" ht="15.75">
      <c r="A7" s="5"/>
      <c r="B7" s="102" t="s">
        <v>248</v>
      </c>
      <c r="C7" s="102"/>
    </row>
    <row r="8" spans="1:3" ht="15.75">
      <c r="A8" s="5"/>
      <c r="B8" s="102" t="s">
        <v>265</v>
      </c>
      <c r="C8" s="102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103" t="s">
        <v>26</v>
      </c>
      <c r="B12" s="108"/>
      <c r="C12" s="108"/>
    </row>
    <row r="13" spans="1:3" ht="15.75">
      <c r="A13" s="103" t="s">
        <v>179</v>
      </c>
      <c r="B13" s="108"/>
      <c r="C13" s="108"/>
    </row>
    <row r="14" spans="1:3" ht="15.75">
      <c r="A14" s="16"/>
      <c r="B14" s="5"/>
      <c r="C14" s="16"/>
    </row>
    <row r="15" spans="1:3" ht="45" customHeight="1">
      <c r="A15" s="17" t="s">
        <v>24</v>
      </c>
      <c r="B15" s="18" t="s">
        <v>36</v>
      </c>
      <c r="C15" s="19" t="s">
        <v>37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25</v>
      </c>
      <c r="B17" s="26" t="s">
        <v>26</v>
      </c>
      <c r="C17" s="3">
        <f>SUM(C18)</f>
        <v>3765.7999999999997</v>
      </c>
    </row>
    <row r="18" spans="1:3" ht="47.25" customHeight="1">
      <c r="A18" s="9" t="s">
        <v>27</v>
      </c>
      <c r="B18" s="13" t="s">
        <v>28</v>
      </c>
      <c r="C18" s="3">
        <f>C22+C27</f>
        <v>3765.7999999999997</v>
      </c>
    </row>
    <row r="19" spans="1:3" ht="36" customHeight="1" hidden="1">
      <c r="A19" s="9" t="s">
        <v>93</v>
      </c>
      <c r="B19" s="2" t="s">
        <v>94</v>
      </c>
      <c r="C19" s="3">
        <f>C20</f>
        <v>0</v>
      </c>
    </row>
    <row r="20" spans="1:3" ht="66" customHeight="1" hidden="1">
      <c r="A20" s="9" t="s">
        <v>95</v>
      </c>
      <c r="B20" s="13" t="s">
        <v>96</v>
      </c>
      <c r="C20" s="3">
        <f>C21</f>
        <v>0</v>
      </c>
    </row>
    <row r="21" spans="1:3" ht="49.5" customHeight="1" hidden="1">
      <c r="A21" s="10" t="s">
        <v>97</v>
      </c>
      <c r="B21" s="14" t="s">
        <v>38</v>
      </c>
      <c r="C21" s="4">
        <v>0</v>
      </c>
    </row>
    <row r="22" spans="1:3" ht="37.5" customHeight="1">
      <c r="A22" s="9" t="s">
        <v>31</v>
      </c>
      <c r="B22" s="13" t="s">
        <v>32</v>
      </c>
      <c r="C22" s="3">
        <f>C23+C25</f>
        <v>100.2</v>
      </c>
    </row>
    <row r="23" spans="1:3" ht="49.5" customHeight="1">
      <c r="A23" s="9" t="s">
        <v>182</v>
      </c>
      <c r="B23" s="13" t="s">
        <v>183</v>
      </c>
      <c r="C23" s="3">
        <f>C24</f>
        <v>99.2</v>
      </c>
    </row>
    <row r="24" spans="1:3" ht="63">
      <c r="A24" s="10" t="s">
        <v>33</v>
      </c>
      <c r="B24" s="14" t="s">
        <v>199</v>
      </c>
      <c r="C24" s="4">
        <v>99.2</v>
      </c>
    </row>
    <row r="25" spans="1:3" ht="47.25">
      <c r="A25" s="9" t="s">
        <v>184</v>
      </c>
      <c r="B25" s="13" t="s">
        <v>185</v>
      </c>
      <c r="C25" s="3">
        <f>C26</f>
        <v>1</v>
      </c>
    </row>
    <row r="26" spans="1:3" ht="47.25">
      <c r="A26" s="10" t="s">
        <v>42</v>
      </c>
      <c r="B26" s="14" t="s">
        <v>200</v>
      </c>
      <c r="C26" s="4">
        <v>1</v>
      </c>
    </row>
    <row r="27" spans="1:3" ht="15.75">
      <c r="A27" s="9" t="s">
        <v>98</v>
      </c>
      <c r="B27" s="13" t="s">
        <v>29</v>
      </c>
      <c r="C27" s="3">
        <f>C28</f>
        <v>3665.6</v>
      </c>
    </row>
    <row r="28" spans="1:3" ht="34.5" customHeight="1">
      <c r="A28" s="60" t="s">
        <v>186</v>
      </c>
      <c r="B28" s="61" t="s">
        <v>187</v>
      </c>
      <c r="C28" s="62">
        <f>C29</f>
        <v>3665.6</v>
      </c>
    </row>
    <row r="29" spans="1:3" ht="45.75" customHeight="1">
      <c r="A29" s="9" t="s">
        <v>30</v>
      </c>
      <c r="B29" s="13" t="s">
        <v>201</v>
      </c>
      <c r="C29" s="3">
        <f>C30+C31+C32+C34+C35+C33</f>
        <v>3665.6</v>
      </c>
    </row>
    <row r="30" spans="1:3" ht="78.75">
      <c r="A30" s="10" t="s">
        <v>46</v>
      </c>
      <c r="B30" s="14" t="s">
        <v>202</v>
      </c>
      <c r="C30" s="4">
        <v>2906.1</v>
      </c>
    </row>
    <row r="31" spans="1:3" ht="78.75" hidden="1">
      <c r="A31" s="10" t="s">
        <v>99</v>
      </c>
      <c r="B31" s="15" t="s">
        <v>41</v>
      </c>
      <c r="C31" s="4">
        <v>0</v>
      </c>
    </row>
    <row r="32" spans="1:3" ht="283.5" hidden="1">
      <c r="A32" s="12" t="s">
        <v>100</v>
      </c>
      <c r="B32" s="1" t="s">
        <v>40</v>
      </c>
      <c r="C32" s="28">
        <v>0</v>
      </c>
    </row>
    <row r="33" spans="1:3" ht="283.5" hidden="1">
      <c r="A33" s="12" t="s">
        <v>47</v>
      </c>
      <c r="B33" s="1" t="s">
        <v>40</v>
      </c>
      <c r="C33" s="4">
        <v>0</v>
      </c>
    </row>
    <row r="34" spans="1:5" ht="63">
      <c r="A34" s="12" t="s">
        <v>44</v>
      </c>
      <c r="B34" s="59" t="s">
        <v>203</v>
      </c>
      <c r="C34" s="23">
        <v>759.5</v>
      </c>
      <c r="E34" s="64"/>
    </row>
  </sheetData>
  <sheetProtection/>
  <mergeCells count="5">
    <mergeCell ref="B3:C3"/>
    <mergeCell ref="A12:C12"/>
    <mergeCell ref="A13:C13"/>
    <mergeCell ref="B7:C7"/>
    <mergeCell ref="B8:C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2.57421875" style="30" customWidth="1"/>
    <col min="2" max="2" width="32.421875" style="30" customWidth="1"/>
    <col min="3" max="3" width="60.8515625" style="30" customWidth="1"/>
    <col min="4" max="5" width="9.140625" style="30" customWidth="1"/>
    <col min="6" max="6" width="57.140625" style="30" customWidth="1"/>
    <col min="7" max="16384" width="9.140625" style="30" customWidth="1"/>
  </cols>
  <sheetData>
    <row r="1" spans="1:3" ht="15.75">
      <c r="A1" s="21"/>
      <c r="B1" s="21"/>
      <c r="C1" s="29" t="s">
        <v>102</v>
      </c>
    </row>
    <row r="2" spans="1:3" ht="15.75">
      <c r="A2" s="21"/>
      <c r="B2" s="21"/>
      <c r="C2" s="29" t="s">
        <v>103</v>
      </c>
    </row>
    <row r="3" spans="1:3" ht="15.75">
      <c r="A3" s="21"/>
      <c r="B3" s="21"/>
      <c r="C3" s="29" t="s">
        <v>17</v>
      </c>
    </row>
    <row r="4" spans="1:3" ht="15.75">
      <c r="A4" s="21"/>
      <c r="B4" s="21"/>
      <c r="C4" s="29" t="s">
        <v>22</v>
      </c>
    </row>
    <row r="5" spans="1:3" ht="15.75">
      <c r="A5" s="21"/>
      <c r="B5" s="21"/>
      <c r="C5" s="29" t="s">
        <v>1</v>
      </c>
    </row>
    <row r="6" spans="1:3" ht="15.75">
      <c r="A6" s="21"/>
      <c r="B6" s="21"/>
      <c r="C6" s="29" t="s">
        <v>2</v>
      </c>
    </row>
    <row r="7" spans="1:3" ht="15.75">
      <c r="A7" s="21"/>
      <c r="B7" s="102" t="s">
        <v>248</v>
      </c>
      <c r="C7" s="102"/>
    </row>
    <row r="8" spans="1:3" ht="15.75">
      <c r="A8" s="21"/>
      <c r="B8" s="102" t="s">
        <v>264</v>
      </c>
      <c r="C8" s="102"/>
    </row>
    <row r="9" spans="1:3" ht="15.75">
      <c r="A9" s="114" t="s">
        <v>104</v>
      </c>
      <c r="B9" s="114"/>
      <c r="C9" s="114"/>
    </row>
    <row r="10" spans="1:6" ht="17.25" customHeight="1">
      <c r="A10" s="114" t="s">
        <v>105</v>
      </c>
      <c r="B10" s="114"/>
      <c r="C10" s="114"/>
      <c r="F10" s="117"/>
    </row>
    <row r="11" spans="1:6" ht="15.75">
      <c r="A11" s="114" t="s">
        <v>23</v>
      </c>
      <c r="B11" s="114"/>
      <c r="C11" s="114"/>
      <c r="F11" s="118"/>
    </row>
    <row r="12" spans="1:6" ht="15.75">
      <c r="A12" s="114" t="s">
        <v>106</v>
      </c>
      <c r="B12" s="114"/>
      <c r="C12" s="114"/>
      <c r="F12" s="118"/>
    </row>
    <row r="13" spans="1:6" ht="15.75">
      <c r="A13" s="114" t="s">
        <v>164</v>
      </c>
      <c r="B13" s="114"/>
      <c r="C13" s="114"/>
      <c r="F13" s="118"/>
    </row>
    <row r="14" spans="1:3" ht="15.75">
      <c r="A14" s="21"/>
      <c r="B14" s="31"/>
      <c r="C14" s="31"/>
    </row>
    <row r="15" spans="1:3" ht="15.75">
      <c r="A15" s="115" t="s">
        <v>107</v>
      </c>
      <c r="B15" s="116"/>
      <c r="C15" s="32"/>
    </row>
    <row r="16" spans="1:3" ht="15.75">
      <c r="A16" s="119" t="s">
        <v>108</v>
      </c>
      <c r="B16" s="120"/>
      <c r="C16" s="33" t="s">
        <v>109</v>
      </c>
    </row>
    <row r="17" spans="1:3" ht="15.75">
      <c r="A17" s="109" t="s">
        <v>110</v>
      </c>
      <c r="B17" s="109" t="s">
        <v>111</v>
      </c>
      <c r="C17" s="34" t="s">
        <v>112</v>
      </c>
    </row>
    <row r="18" spans="1:3" ht="15.75">
      <c r="A18" s="110"/>
      <c r="B18" s="112"/>
      <c r="C18" s="34" t="s">
        <v>113</v>
      </c>
    </row>
    <row r="19" spans="1:3" ht="15.75">
      <c r="A19" s="111"/>
      <c r="B19" s="113"/>
      <c r="C19" s="35" t="s">
        <v>114</v>
      </c>
    </row>
    <row r="20" spans="1:3" ht="15.75">
      <c r="A20" s="36">
        <v>1</v>
      </c>
      <c r="B20" s="37">
        <v>2</v>
      </c>
      <c r="C20" s="37">
        <v>3</v>
      </c>
    </row>
    <row r="21" spans="1:6" ht="49.5" customHeight="1">
      <c r="A21" s="42">
        <v>955</v>
      </c>
      <c r="B21" s="40"/>
      <c r="C21" s="38" t="s">
        <v>115</v>
      </c>
      <c r="F21" s="84"/>
    </row>
    <row r="22" spans="1:3" ht="81" customHeight="1">
      <c r="A22" s="41">
        <v>955</v>
      </c>
      <c r="B22" s="40" t="s">
        <v>116</v>
      </c>
      <c r="C22" s="40" t="s">
        <v>117</v>
      </c>
    </row>
    <row r="23" spans="1:4" ht="78" customHeight="1">
      <c r="A23" s="41">
        <v>955</v>
      </c>
      <c r="B23" s="43" t="s">
        <v>118</v>
      </c>
      <c r="C23" s="76" t="s">
        <v>204</v>
      </c>
      <c r="D23" s="45"/>
    </row>
    <row r="24" spans="1:6" s="86" customFormat="1" ht="51" customHeight="1">
      <c r="A24" s="41">
        <v>955</v>
      </c>
      <c r="B24" s="43" t="s">
        <v>189</v>
      </c>
      <c r="C24" s="76" t="s">
        <v>205</v>
      </c>
      <c r="D24" s="45"/>
      <c r="E24" s="85"/>
      <c r="F24" s="85"/>
    </row>
    <row r="25" spans="1:4" ht="66" customHeight="1">
      <c r="A25" s="41">
        <v>955</v>
      </c>
      <c r="B25" s="43" t="s">
        <v>178</v>
      </c>
      <c r="C25" s="15" t="s">
        <v>206</v>
      </c>
      <c r="D25" s="45"/>
    </row>
    <row r="26" spans="1:3" ht="83.25" customHeight="1">
      <c r="A26" s="41">
        <v>955</v>
      </c>
      <c r="B26" s="40" t="s">
        <v>119</v>
      </c>
      <c r="C26" s="40" t="s">
        <v>207</v>
      </c>
    </row>
    <row r="27" spans="1:3" ht="35.25" customHeight="1">
      <c r="A27" s="41">
        <v>955</v>
      </c>
      <c r="B27" s="40" t="s">
        <v>120</v>
      </c>
      <c r="C27" s="40" t="s">
        <v>208</v>
      </c>
    </row>
    <row r="28" spans="1:3" ht="27.75" customHeight="1">
      <c r="A28" s="41">
        <v>955</v>
      </c>
      <c r="B28" s="40" t="s">
        <v>121</v>
      </c>
      <c r="C28" s="40" t="s">
        <v>209</v>
      </c>
    </row>
    <row r="29" spans="1:3" ht="96.75" customHeight="1">
      <c r="A29" s="41">
        <v>955</v>
      </c>
      <c r="B29" s="40" t="s">
        <v>122</v>
      </c>
      <c r="C29" s="40" t="s">
        <v>210</v>
      </c>
    </row>
    <row r="30" spans="1:4" ht="96" customHeight="1">
      <c r="A30" s="41">
        <v>955</v>
      </c>
      <c r="B30" s="40" t="s">
        <v>123</v>
      </c>
      <c r="C30" s="40" t="s">
        <v>211</v>
      </c>
      <c r="D30" s="46"/>
    </row>
    <row r="31" spans="1:4" ht="96" customHeight="1">
      <c r="A31" s="41">
        <v>955</v>
      </c>
      <c r="B31" s="40" t="s">
        <v>124</v>
      </c>
      <c r="C31" s="40" t="s">
        <v>212</v>
      </c>
      <c r="D31" s="46"/>
    </row>
    <row r="32" spans="1:4" ht="68.25" customHeight="1">
      <c r="A32" s="41">
        <v>955</v>
      </c>
      <c r="B32" s="40" t="s">
        <v>125</v>
      </c>
      <c r="C32" s="40" t="s">
        <v>213</v>
      </c>
      <c r="D32" s="45"/>
    </row>
    <row r="33" spans="1:3" ht="78.75" customHeight="1">
      <c r="A33" s="41">
        <v>955</v>
      </c>
      <c r="B33" s="40" t="s">
        <v>126</v>
      </c>
      <c r="C33" s="40" t="s">
        <v>214</v>
      </c>
    </row>
    <row r="34" spans="1:3" ht="78" customHeight="1">
      <c r="A34" s="41">
        <v>955</v>
      </c>
      <c r="B34" s="27" t="s">
        <v>127</v>
      </c>
      <c r="C34" s="59" t="s">
        <v>215</v>
      </c>
    </row>
    <row r="35" spans="1:3" ht="56.25" customHeight="1">
      <c r="A35" s="41">
        <v>955</v>
      </c>
      <c r="B35" s="27" t="s">
        <v>177</v>
      </c>
      <c r="C35" s="15" t="s">
        <v>216</v>
      </c>
    </row>
    <row r="36" spans="1:3" ht="33.75" customHeight="1">
      <c r="A36" s="41">
        <v>955</v>
      </c>
      <c r="B36" s="40" t="s">
        <v>128</v>
      </c>
      <c r="C36" s="40" t="s">
        <v>217</v>
      </c>
    </row>
    <row r="37" spans="1:3" ht="20.25" customHeight="1">
      <c r="A37" s="41">
        <v>955</v>
      </c>
      <c r="B37" s="40" t="s">
        <v>129</v>
      </c>
      <c r="C37" s="40" t="s">
        <v>218</v>
      </c>
    </row>
    <row r="38" spans="1:3" ht="48.75" customHeight="1">
      <c r="A38" s="41">
        <v>955</v>
      </c>
      <c r="B38" s="39" t="s">
        <v>130</v>
      </c>
      <c r="C38" s="27" t="s">
        <v>219</v>
      </c>
    </row>
    <row r="39" spans="1:3" ht="98.25" customHeight="1">
      <c r="A39" s="41">
        <v>955</v>
      </c>
      <c r="B39" s="53" t="s">
        <v>147</v>
      </c>
      <c r="C39" s="27" t="s">
        <v>220</v>
      </c>
    </row>
    <row r="40" spans="1:3" ht="25.5" customHeight="1">
      <c r="A40" s="41">
        <v>955</v>
      </c>
      <c r="B40" s="39" t="s">
        <v>131</v>
      </c>
      <c r="C40" s="40" t="s">
        <v>221</v>
      </c>
    </row>
    <row r="41" spans="1:3" ht="48.75" customHeight="1">
      <c r="A41" s="41">
        <v>955</v>
      </c>
      <c r="B41" s="39" t="s">
        <v>132</v>
      </c>
      <c r="C41" s="40" t="s">
        <v>199</v>
      </c>
    </row>
    <row r="42" spans="1:3" ht="48.75" customHeight="1">
      <c r="A42" s="41">
        <v>955</v>
      </c>
      <c r="B42" s="39" t="s">
        <v>133</v>
      </c>
      <c r="C42" s="14" t="s">
        <v>222</v>
      </c>
    </row>
    <row r="43" spans="1:3" ht="23.25" customHeight="1">
      <c r="A43" s="41">
        <v>955</v>
      </c>
      <c r="B43" s="39" t="s">
        <v>134</v>
      </c>
      <c r="C43" s="40" t="s">
        <v>223</v>
      </c>
    </row>
    <row r="44" spans="1:3" ht="69" customHeight="1">
      <c r="A44" s="41">
        <v>955</v>
      </c>
      <c r="B44" s="39" t="s">
        <v>135</v>
      </c>
      <c r="C44" s="40" t="s">
        <v>224</v>
      </c>
    </row>
    <row r="45" spans="1:3" ht="37.5" customHeight="1">
      <c r="A45" s="41">
        <v>955</v>
      </c>
      <c r="B45" s="39" t="s">
        <v>136</v>
      </c>
      <c r="C45" s="40" t="s">
        <v>225</v>
      </c>
    </row>
    <row r="46" spans="1:3" ht="66" customHeight="1">
      <c r="A46" s="41">
        <v>955</v>
      </c>
      <c r="B46" s="47" t="s">
        <v>137</v>
      </c>
      <c r="C46" s="48" t="s">
        <v>226</v>
      </c>
    </row>
    <row r="47" spans="1:4" ht="66" customHeight="1">
      <c r="A47" s="41">
        <v>955</v>
      </c>
      <c r="B47" s="47" t="s">
        <v>138</v>
      </c>
      <c r="C47" s="44" t="s">
        <v>227</v>
      </c>
      <c r="D47" s="45"/>
    </row>
    <row r="48" spans="1:3" ht="186.75" customHeight="1">
      <c r="A48" s="41">
        <v>955</v>
      </c>
      <c r="B48" s="47" t="s">
        <v>39</v>
      </c>
      <c r="C48" s="1" t="s">
        <v>228</v>
      </c>
    </row>
    <row r="49" spans="1:6" ht="51.75" customHeight="1">
      <c r="A49" s="41">
        <v>955</v>
      </c>
      <c r="B49" s="47" t="s">
        <v>139</v>
      </c>
      <c r="C49" s="59" t="s">
        <v>229</v>
      </c>
      <c r="F49" s="46"/>
    </row>
    <row r="50" spans="1:3" ht="32.25" customHeight="1">
      <c r="A50" s="41">
        <v>955</v>
      </c>
      <c r="B50" s="49" t="s">
        <v>140</v>
      </c>
      <c r="C50" s="50" t="s">
        <v>230</v>
      </c>
    </row>
    <row r="51" spans="1:4" ht="28.5" customHeight="1">
      <c r="A51" s="41">
        <v>955</v>
      </c>
      <c r="B51" s="39" t="s">
        <v>141</v>
      </c>
      <c r="C51" s="40" t="s">
        <v>231</v>
      </c>
      <c r="D51" s="45"/>
    </row>
    <row r="52" spans="1:3" ht="96.75" customHeight="1">
      <c r="A52" s="41">
        <v>955</v>
      </c>
      <c r="B52" s="39" t="s">
        <v>142</v>
      </c>
      <c r="C52" s="48" t="s">
        <v>232</v>
      </c>
    </row>
    <row r="53" spans="1:3" ht="63" customHeight="1">
      <c r="A53" s="41">
        <v>955</v>
      </c>
      <c r="B53" s="51" t="s">
        <v>143</v>
      </c>
      <c r="C53" s="52" t="s">
        <v>233</v>
      </c>
    </row>
    <row r="54" spans="1:3" ht="33" customHeight="1">
      <c r="A54" s="41">
        <v>955</v>
      </c>
      <c r="B54" s="51" t="s">
        <v>144</v>
      </c>
      <c r="C54" s="52" t="s">
        <v>234</v>
      </c>
    </row>
    <row r="55" spans="1:3" ht="48.75" customHeight="1">
      <c r="A55" s="41">
        <v>955</v>
      </c>
      <c r="B55" s="39" t="s">
        <v>145</v>
      </c>
      <c r="C55" s="52" t="s">
        <v>235</v>
      </c>
    </row>
  </sheetData>
  <sheetProtection/>
  <mergeCells count="12">
    <mergeCell ref="B7:C7"/>
    <mergeCell ref="B8:C8"/>
    <mergeCell ref="F10:F13"/>
    <mergeCell ref="A16:B16"/>
    <mergeCell ref="A17:A19"/>
    <mergeCell ref="B17:B19"/>
    <mergeCell ref="A9:C9"/>
    <mergeCell ref="A10:C10"/>
    <mergeCell ref="A11:C11"/>
    <mergeCell ref="A12:C12"/>
    <mergeCell ref="A13:C13"/>
    <mergeCell ref="A15:B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7109375" style="0" customWidth="1"/>
    <col min="2" max="2" width="27.28125" style="0" customWidth="1"/>
    <col min="3" max="3" width="61.8515625" style="0" customWidth="1"/>
  </cols>
  <sheetData>
    <row r="1" spans="1:3" ht="15.75">
      <c r="A1" s="5"/>
      <c r="B1" s="5"/>
      <c r="C1" s="6" t="s">
        <v>148</v>
      </c>
    </row>
    <row r="2" spans="1:3" ht="15.75">
      <c r="A2" s="5"/>
      <c r="B2" s="5"/>
      <c r="C2" s="6" t="s">
        <v>0</v>
      </c>
    </row>
    <row r="3" spans="1:3" ht="15.75">
      <c r="A3" s="5"/>
      <c r="B3" s="5"/>
      <c r="C3" s="6" t="s">
        <v>17</v>
      </c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102" t="s">
        <v>248</v>
      </c>
      <c r="C7" s="102"/>
    </row>
    <row r="8" spans="1:3" ht="15.75">
      <c r="A8" s="5"/>
      <c r="B8" s="102" t="s">
        <v>264</v>
      </c>
      <c r="C8" s="102"/>
    </row>
    <row r="9" spans="1:3" ht="15.75">
      <c r="A9" s="5"/>
      <c r="B9" s="5"/>
      <c r="C9" s="5"/>
    </row>
    <row r="10" spans="1:3" ht="15.75">
      <c r="A10" s="103" t="s">
        <v>149</v>
      </c>
      <c r="B10" s="121"/>
      <c r="C10" s="121"/>
    </row>
    <row r="11" spans="1:3" ht="15.75">
      <c r="A11" s="103" t="s">
        <v>150</v>
      </c>
      <c r="B11" s="121"/>
      <c r="C11" s="103"/>
    </row>
    <row r="12" spans="1:3" ht="15.75">
      <c r="A12" s="103" t="s">
        <v>151</v>
      </c>
      <c r="B12" s="121"/>
      <c r="C12" s="121"/>
    </row>
    <row r="13" spans="1:3" ht="15.75">
      <c r="A13" s="103" t="s">
        <v>152</v>
      </c>
      <c r="B13" s="121"/>
      <c r="C13" s="121"/>
    </row>
    <row r="14" spans="1:3" ht="15.75">
      <c r="A14" s="103" t="s">
        <v>1</v>
      </c>
      <c r="B14" s="121"/>
      <c r="C14" s="121"/>
    </row>
    <row r="15" spans="1:3" ht="15.75">
      <c r="A15" s="103" t="s">
        <v>2</v>
      </c>
      <c r="B15" s="121"/>
      <c r="C15" s="121"/>
    </row>
    <row r="16" spans="1:3" ht="15.75">
      <c r="A16" s="103" t="s">
        <v>162</v>
      </c>
      <c r="B16" s="103"/>
      <c r="C16" s="103"/>
    </row>
    <row r="17" spans="1:3" ht="15.75">
      <c r="A17" s="54"/>
      <c r="B17" s="54"/>
      <c r="C17" s="54"/>
    </row>
    <row r="18" spans="1:3" ht="15.75">
      <c r="A18" s="54"/>
      <c r="B18" s="54"/>
      <c r="C18" s="54"/>
    </row>
    <row r="19" spans="1:3" ht="15.75">
      <c r="A19" s="54"/>
      <c r="B19" s="54"/>
      <c r="C19" s="54"/>
    </row>
    <row r="20" spans="1:3" ht="15.75">
      <c r="A20" s="5"/>
      <c r="B20" s="5"/>
      <c r="C20" s="5"/>
    </row>
    <row r="21" spans="1:3" ht="15.75">
      <c r="A21" s="122" t="s">
        <v>153</v>
      </c>
      <c r="B21" s="123"/>
      <c r="C21" s="55" t="s">
        <v>154</v>
      </c>
    </row>
    <row r="22" spans="1:3" ht="15.75">
      <c r="A22" s="124" t="s">
        <v>155</v>
      </c>
      <c r="B22" s="125"/>
      <c r="C22" s="56" t="s">
        <v>156</v>
      </c>
    </row>
    <row r="23" spans="1:3" ht="15.75">
      <c r="A23" s="106" t="s">
        <v>110</v>
      </c>
      <c r="B23" s="106" t="s">
        <v>151</v>
      </c>
      <c r="C23" s="56" t="s">
        <v>157</v>
      </c>
    </row>
    <row r="24" spans="1:3" ht="15.75">
      <c r="A24" s="126"/>
      <c r="B24" s="126"/>
      <c r="C24" s="56" t="s">
        <v>113</v>
      </c>
    </row>
    <row r="25" spans="1:3" ht="15.75">
      <c r="A25" s="126"/>
      <c r="B25" s="126"/>
      <c r="C25" s="56" t="s">
        <v>158</v>
      </c>
    </row>
    <row r="26" spans="1:3" ht="15.75">
      <c r="A26" s="107"/>
      <c r="B26" s="107"/>
      <c r="C26" s="56" t="s">
        <v>2</v>
      </c>
    </row>
    <row r="27" spans="1:3" ht="15.75">
      <c r="A27" s="57">
        <v>1</v>
      </c>
      <c r="B27" s="25">
        <v>2</v>
      </c>
      <c r="C27" s="58">
        <v>3</v>
      </c>
    </row>
    <row r="28" spans="1:3" ht="68.25" customHeight="1">
      <c r="A28" s="9">
        <v>955</v>
      </c>
      <c r="B28" s="9"/>
      <c r="C28" s="2" t="s">
        <v>159</v>
      </c>
    </row>
    <row r="29" spans="1:3" ht="39" customHeight="1">
      <c r="A29" s="10">
        <v>955</v>
      </c>
      <c r="B29" s="1" t="s">
        <v>160</v>
      </c>
      <c r="C29" s="1" t="s">
        <v>197</v>
      </c>
    </row>
    <row r="30" spans="1:3" ht="40.5" customHeight="1">
      <c r="A30" s="10">
        <v>955</v>
      </c>
      <c r="B30" s="1" t="s">
        <v>161</v>
      </c>
      <c r="C30" s="1" t="s">
        <v>198</v>
      </c>
    </row>
  </sheetData>
  <sheetProtection/>
  <mergeCells count="13">
    <mergeCell ref="A16:C16"/>
    <mergeCell ref="A21:B21"/>
    <mergeCell ref="A22:B22"/>
    <mergeCell ref="A23:A26"/>
    <mergeCell ref="B23:B26"/>
    <mergeCell ref="A14:C14"/>
    <mergeCell ref="B7:C7"/>
    <mergeCell ref="B8:C8"/>
    <mergeCell ref="A15:C15"/>
    <mergeCell ref="A10:C10"/>
    <mergeCell ref="A11:C11"/>
    <mergeCell ref="A12:C12"/>
    <mergeCell ref="A13:C1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8515625" style="87" customWidth="1"/>
    <col min="2" max="2" width="28.8515625" style="88" customWidth="1"/>
    <col min="3" max="3" width="28.00390625" style="88" customWidth="1"/>
    <col min="4" max="4" width="51.28125" style="88" customWidth="1"/>
    <col min="5" max="5" width="17.140625" style="88" customWidth="1"/>
    <col min="6" max="6" width="48.00390625" style="88" customWidth="1"/>
    <col min="7" max="16384" width="9.140625" style="88" customWidth="1"/>
  </cols>
  <sheetData>
    <row r="2" spans="2:6" ht="15">
      <c r="B2" s="127" t="s">
        <v>249</v>
      </c>
      <c r="C2" s="127"/>
      <c r="D2" s="127"/>
      <c r="E2" s="127"/>
      <c r="F2" s="127"/>
    </row>
    <row r="5" spans="1:6" s="90" customFormat="1" ht="36.75" customHeight="1">
      <c r="A5" s="89" t="s">
        <v>250</v>
      </c>
      <c r="B5" s="89" t="s">
        <v>251</v>
      </c>
      <c r="C5" s="89" t="s">
        <v>24</v>
      </c>
      <c r="D5" s="89" t="s">
        <v>252</v>
      </c>
      <c r="E5" s="89" t="s">
        <v>253</v>
      </c>
      <c r="F5" s="89" t="s">
        <v>254</v>
      </c>
    </row>
    <row r="6" spans="1:6" s="90" customFormat="1" ht="88.5" customHeight="1">
      <c r="A6" s="91">
        <v>1</v>
      </c>
      <c r="B6" s="92" t="s">
        <v>255</v>
      </c>
      <c r="C6" s="93" t="s">
        <v>256</v>
      </c>
      <c r="D6" s="94" t="s">
        <v>257</v>
      </c>
      <c r="E6" s="95">
        <v>-8075000</v>
      </c>
      <c r="F6" s="96" t="s">
        <v>258</v>
      </c>
    </row>
    <row r="7" spans="1:6" s="90" customFormat="1" ht="88.5" customHeight="1">
      <c r="A7" s="91">
        <v>2</v>
      </c>
      <c r="B7" s="92" t="s">
        <v>255</v>
      </c>
      <c r="C7" s="93" t="s">
        <v>259</v>
      </c>
      <c r="D7" s="94" t="s">
        <v>260</v>
      </c>
      <c r="E7" s="95">
        <v>-25000</v>
      </c>
      <c r="F7" s="96" t="s">
        <v>258</v>
      </c>
    </row>
    <row r="8" spans="1:6" s="90" customFormat="1" ht="88.5" customHeight="1">
      <c r="A8" s="91">
        <v>3</v>
      </c>
      <c r="B8" s="92" t="s">
        <v>255</v>
      </c>
      <c r="C8" s="97" t="s">
        <v>261</v>
      </c>
      <c r="D8" s="96" t="s">
        <v>240</v>
      </c>
      <c r="E8" s="98">
        <v>7910000</v>
      </c>
      <c r="F8" s="96" t="s">
        <v>258</v>
      </c>
    </row>
    <row r="9" spans="1:6" s="90" customFormat="1" ht="88.5" customHeight="1">
      <c r="A9" s="91">
        <v>4</v>
      </c>
      <c r="B9" s="92" t="s">
        <v>255</v>
      </c>
      <c r="C9" s="97" t="s">
        <v>262</v>
      </c>
      <c r="D9" s="96" t="s">
        <v>244</v>
      </c>
      <c r="E9" s="98">
        <v>190000</v>
      </c>
      <c r="F9" s="96" t="s">
        <v>258</v>
      </c>
    </row>
    <row r="10" spans="1:6" s="90" customFormat="1" ht="21" customHeight="1">
      <c r="A10" s="128" t="s">
        <v>263</v>
      </c>
      <c r="B10" s="129"/>
      <c r="C10" s="129"/>
      <c r="D10" s="130"/>
      <c r="E10" s="99">
        <f>SUM(E6:E9)</f>
        <v>0</v>
      </c>
      <c r="F10" s="100"/>
    </row>
    <row r="11" ht="15">
      <c r="E11" s="101"/>
    </row>
    <row r="12" ht="15">
      <c r="E12" s="101"/>
    </row>
    <row r="13" ht="15">
      <c r="E13" s="101"/>
    </row>
  </sheetData>
  <sheetProtection/>
  <mergeCells count="2">
    <mergeCell ref="B2:F2"/>
    <mergeCell ref="A10:D10"/>
  </mergeCells>
  <printOptions/>
  <pageMargins left="0.56" right="0.1968503937007874" top="0.7480314960629921" bottom="0.35" header="0.31496062992125984" footer="0.31496062992125984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2015-01-22T14:33:14Z</cp:lastPrinted>
  <dcterms:created xsi:type="dcterms:W3CDTF">1996-10-08T23:32:33Z</dcterms:created>
  <dcterms:modified xsi:type="dcterms:W3CDTF">2015-01-26T08:53:47Z</dcterms:modified>
  <cp:category/>
  <cp:version/>
  <cp:contentType/>
  <cp:contentStatus/>
</cp:coreProperties>
</file>