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ил1 ист" sheetId="1" r:id="rId1"/>
    <sheet name="Прил2 доходы" sheetId="2" r:id="rId2"/>
    <sheet name="Прил3 безвозм" sheetId="3" r:id="rId3"/>
    <sheet name="Прил4 ГАДБ" sheetId="4" r:id="rId4"/>
    <sheet name=" Прил.5-источ" sheetId="5" r:id="rId5"/>
  </sheets>
  <definedNames>
    <definedName name="_xlnm.Print_Titles" localSheetId="3">'Прил4 ГАДБ'!$15:$20</definedName>
    <definedName name="_xlnm.Print_Area" localSheetId="1">'Прил2 доходы'!$A$1:$C$74</definedName>
    <definedName name="_xlnm.Print_Area" localSheetId="2">'Прил3 безвозм'!$A$1:$D$34</definedName>
    <definedName name="_xlnm.Print_Area" localSheetId="3">'Прил4 ГАДБ'!$A$1:$C$55</definedName>
  </definedNames>
  <calcPr fullCalcOnLoad="1"/>
</workbook>
</file>

<file path=xl/sharedStrings.xml><?xml version="1.0" encoding="utf-8"?>
<sst xmlns="http://schemas.openxmlformats.org/spreadsheetml/2006/main" count="321" uniqueCount="238">
  <si>
    <t>к решению совета депутатов</t>
  </si>
  <si>
    <t>Киришского муниципального района</t>
  </si>
  <si>
    <t>Ленинградской области</t>
  </si>
  <si>
    <t>ИСТОЧНИКИ</t>
  </si>
  <si>
    <t>Код бюджетной классификации источников внутреннего финансирования дефицита бюджета</t>
  </si>
  <si>
    <t>Наименование кодов источников внутреннего финансирования дефицита бюджета</t>
  </si>
  <si>
    <t>Сумма (тысяч рублей)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</si>
  <si>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</si>
  <si>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</si>
  <si>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</si>
  <si>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</si>
  <si>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</si>
  <si>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</si>
  <si>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</si>
  <si>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000 01 05 02 00 00 0000 600</t>
  </si>
  <si>
    <t>Уменьшение прочих остатков средств бюджетов</t>
  </si>
  <si>
    <t>000 01 05 02 01 10 0000 610</t>
  </si>
  <si>
    <t>муниципального образования</t>
  </si>
  <si>
    <t xml:space="preserve"> Кусинское сельское поселение</t>
  </si>
  <si>
    <t xml:space="preserve">   Кусинское сельское поселение  Киришского муниципального района </t>
  </si>
  <si>
    <t xml:space="preserve">     внутреннего финансирования дефицита бюджета муниципального образования </t>
  </si>
  <si>
    <t>Приложение 1</t>
  </si>
  <si>
    <t>Кусинское сельское поселение</t>
  </si>
  <si>
    <t xml:space="preserve">муниципального образования Кусинское сельское поселение </t>
  </si>
  <si>
    <t>Код бюджетной классификации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</si>
  <si>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</si>
  <si>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</si>
  <si>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</si>
  <si>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</si>
  <si>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</si>
  <si>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000 202 04999 10 0000 151</t>
  </si>
  <si>
    <t>Прочие межбюджетные трансферты, передаваемые бюджетам поселений</t>
  </si>
  <si>
    <t xml:space="preserve">Прочие доходы  от оказания платных услуг (работ) получателями средств бюджетов поселений </t>
  </si>
  <si>
    <t>000 2 02 03000 00 0000 151</t>
  </si>
  <si>
    <t>Субвенции бюджетам субъектов Российской Федерации и муниципальных образований</t>
  </si>
  <si>
    <t>000 2 02 03015 10 0000 151</t>
  </si>
  <si>
    <t>Приложение  3</t>
  </si>
  <si>
    <t xml:space="preserve">Ленинградской области </t>
  </si>
  <si>
    <t>Источники доходов</t>
  </si>
  <si>
    <t xml:space="preserve">Сумма      (тысяч рублей)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</si>
  <si>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</si>
  <si>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субсидии бюджетам поселений</t>
  </si>
  <si>
    <t>Прочие межбюджетные трансферты, передаваемые бюджетам поселений - иные межбюджетные трансферты на меры по обеспечению сбалансированности бюджетов поселений</t>
  </si>
  <si>
    <t>2 02 04999 10 0105 151</t>
  </si>
  <si>
    <t>Прочие межбюджетные трансферты, передаваемые бюджетам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из бюджета муниципальное образование Киришский муниципальный район Ленинградской области</t>
  </si>
  <si>
    <t>Доходы от сдачи в аренду имущества, составляющего казну поселений (за исключением земельных участков)</t>
  </si>
  <si>
    <t>Доходы от сдачи в аренду имущества, составляющего казну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</si>
  <si>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Прочие межбюджетные трансферты, передаваемые бюджетам поселений - иные межбюджетные трансферты на подготовку и проведение мероприятий, посвященных дню образования Ленинградской области</t>
  </si>
  <si>
    <t>000 2 02 03024 10 0000 151</t>
  </si>
  <si>
    <t>Прочие межбюджетные трансферты, передаваемые бюджетам поселений - иные межбюджетные трансферты на поэтапное повышение уровня средней заработной платы работников культуры</t>
  </si>
  <si>
    <t>000 2 02 04999 10 0106 151</t>
  </si>
  <si>
    <t>000 2 02 04999 10 0107 151</t>
  </si>
  <si>
    <t>000 2 02 04999 10 0102 151</t>
  </si>
  <si>
    <t>000 2 02 04999 10 0105 151</t>
  </si>
  <si>
    <t>Приложение 2</t>
  </si>
  <si>
    <t>Прогнозируемое поступление доходов в бюджет</t>
  </si>
  <si>
    <t xml:space="preserve">Киришского муниципального района Ленинградской области </t>
  </si>
  <si>
    <t>Наименование доходов</t>
  </si>
  <si>
    <t>000 1 00 00000 00 0000 000</t>
  </si>
  <si>
    <t>000 1 01 00000 00 0000 000</t>
  </si>
  <si>
    <t>Налоги на прибыль, доходы</t>
  </si>
  <si>
    <t>000 1 01 02000 01 0000 110</t>
  </si>
  <si>
    <t>Налоги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</si>
  <si>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</si>
  <si>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</si>
  <si>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000 1 06 00000 00 0000 000</t>
  </si>
  <si>
    <t>Налоги на имущество</t>
  </si>
  <si>
    <t>000 1 06 01000 00 0000 000</t>
  </si>
  <si>
    <t>Налоги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</si>
  <si>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</si>
  <si>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</si>
  <si>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000 1 06 04000 02 0000 110 </t>
  </si>
  <si>
    <t>Транспортный налог</t>
  </si>
  <si>
    <t>000 1 06 04011 02 0000 110</t>
  </si>
  <si>
    <t>Транспортный налог с организаций</t>
  </si>
  <si>
    <t xml:space="preserve">000 1 06 04012 02 0000 110 </t>
  </si>
  <si>
    <t>Транспортный налог с физических лиц</t>
  </si>
  <si>
    <t>000 1 06 06000 00 0000 110</t>
  </si>
  <si>
    <t>Земельный налог</t>
  </si>
  <si>
    <t>000 1 06 06013 10 0000 110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</si>
  <si>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</si>
  <si>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</si>
  <si>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</si>
  <si>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</si>
  <si>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</si>
  <si>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</si>
  <si>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</si>
  <si>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</si>
  <si>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</si>
  <si>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</si>
  <si>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</si>
  <si>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</si>
  <si>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</si>
  <si>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000 1 11 05013 10 0000 120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</si>
  <si>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</si>
  <si>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</si>
  <si>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</si>
  <si>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000 1 11 05075 10 0000 120</t>
  </si>
  <si>
    <t>000 1 11 05075 10 0001 120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</si>
  <si>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</si>
  <si>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</si>
  <si>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</si>
  <si>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</si>
  <si>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</si>
  <si>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</si>
  <si>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</si>
  <si>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000 2 02 02000 00 0000 151</t>
  </si>
  <si>
    <t>Субсидии бюджетам субъектов Российской Федерации (межбюджетные субсидии)</t>
  </si>
  <si>
    <t>000 2 02 02999 00 0000 151</t>
  </si>
  <si>
    <t>Прочие субсидии</t>
  </si>
  <si>
    <t>000 2 02 02999 10 0000 151</t>
  </si>
  <si>
    <t>000 2 02 04000 00 0000 151</t>
  </si>
  <si>
    <t>000 202 04999 10 0103 151</t>
  </si>
  <si>
    <t>000 202 04999 10 0105 151</t>
  </si>
  <si>
    <t>ВСЕГО: доходов</t>
  </si>
  <si>
    <t xml:space="preserve">                                                                                               Приложение 4</t>
  </si>
  <si>
    <t xml:space="preserve">к решению совета депутатов </t>
  </si>
  <si>
    <t>ПЕРЕЧЕНЬ</t>
  </si>
  <si>
    <t xml:space="preserve">главных администраторов доходов бюджета </t>
  </si>
  <si>
    <t>Киришского муниципального района Ленинградской   области</t>
  </si>
  <si>
    <t xml:space="preserve">      Код бюджетной классификации</t>
  </si>
  <si>
    <t xml:space="preserve">             Российской Федерации</t>
  </si>
  <si>
    <t>Наименование</t>
  </si>
  <si>
    <t>главного администратора</t>
  </si>
  <si>
    <t>доходов</t>
  </si>
  <si>
    <t>главного администратора доходов бюджета</t>
  </si>
  <si>
    <t>муниципального образования Кусинское</t>
  </si>
  <si>
    <t xml:space="preserve"> сельское поселение Киришского муниципального района</t>
  </si>
  <si>
    <t>Администрация муниципального образования Кусинское сельское  поселение Киришского муниципального района Ленинградской области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</si>
  <si>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</si>
  <si>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</si>
  <si>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1 11 05075 10 0001 120</t>
  </si>
  <si>
    <t>1 11 09045 10 0000 120</t>
  </si>
  <si>
    <t>Прочие поступления от использования имущества, находящегося в 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</si>
  <si>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1 13 01995 10 0000 130</t>
  </si>
  <si>
    <t>1 13 02995 10 0000 130</t>
  </si>
  <si>
    <t>Прочие доходы от компенсации затрат бюджетов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</si>
  <si>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</si>
  <si>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</si>
  <si>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</si>
  <si>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поселений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</si>
  <si>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</si>
  <si>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поселений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</si>
  <si>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1 14 06025 10 0000 430</t>
  </si>
  <si>
    <t>Доходы от продажи земельных участков, находящихся в собственности поселений  (за исключением земельных участков муниципальных бюджетных и автономных учреждений)</t>
  </si>
  <si>
    <t>1 16 23051 10 0000 140</t>
  </si>
  <si>
    <t>1 16 33050 10 0000 140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</si>
  <si>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</si>
  <si>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</si>
  <si>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</si>
  <si>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 поселений</t>
  </si>
  <si>
    <t>2 02 02077 10 0000 151</t>
  </si>
  <si>
    <t xml:space="preserve">2 02 02999 10 0000 151 </t>
  </si>
  <si>
    <t>2 02 03015 10 0000 151</t>
  </si>
  <si>
    <t>2 02 03024 10 0000 151</t>
  </si>
  <si>
    <t>2 02 03999 10 0000 151</t>
  </si>
  <si>
    <t>Прочие субвенции бюджетам поселений</t>
  </si>
  <si>
    <t>2 02 04012 10 0000 151</t>
  </si>
  <si>
    <t>Межбюджетные трансферты, передаваемые бюджетам для компенсации дополнительных расходов, возникающих в результате решений, принятых органами власти другого уровня</t>
  </si>
  <si>
    <t>2 02 04999 10 0000 151</t>
  </si>
  <si>
    <t>2 02 04999 10 0102 151</t>
  </si>
  <si>
    <t>2 02 04999 10 0103 151</t>
  </si>
  <si>
    <t>2 02 04999 10 0106 151</t>
  </si>
  <si>
    <t xml:space="preserve">2 02 09024 10 0000 151  </t>
  </si>
  <si>
    <t>Прочие безвозмездные поступления в бюджеты поселений  от бюджетов субъектов  Российской Федерации</t>
  </si>
  <si>
    <t>2 07 05030 10 0000 180</t>
  </si>
  <si>
    <t xml:space="preserve">Прочие безвозмездные  поступления  в бюджеты поселений  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</si>
  <si>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</si>
  <si>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</si>
  <si>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2 18 05010 10 0000 151</t>
  </si>
  <si>
    <t>2 18 05030 10 0000 180</t>
  </si>
  <si>
    <t>Доходы бюджетов поселений от возврата иными организациями остатков субсидий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</si>
  <si>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</si>
  <si>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</si>
  <si>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Субсидии на реализацию проектов местных инициатив граждан, получивших грантовую поддержку</t>
  </si>
  <si>
    <t>Субсидии бюджетам поселений на софинансирование капитальных вложений в объекты муниципальной собственности</t>
  </si>
  <si>
    <t>2 02 02216 10 0000 151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</si>
  <si>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</si>
  <si>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Приложение 5</t>
  </si>
  <si>
    <t>Перечень</t>
  </si>
  <si>
    <t>главных администраторов</t>
  </si>
  <si>
    <t>источников внутреннего финансирования дефицита бюджета</t>
  </si>
  <si>
    <t>муниципального образования Кусинское сельское поселение</t>
  </si>
  <si>
    <t xml:space="preserve">Код бюджетной классификации </t>
  </si>
  <si>
    <t xml:space="preserve">Наименование </t>
  </si>
  <si>
    <t>Российской федерации</t>
  </si>
  <si>
    <t xml:space="preserve">главного администратора и источников внутреннего </t>
  </si>
  <si>
    <t xml:space="preserve">финансирования дефицита бюджета </t>
  </si>
  <si>
    <t>сельское поселение  Киришского муниципального района</t>
  </si>
  <si>
    <t>Администрация муниципального образования Кусинское сельское поселение Киришского муниципального района Ленинградской области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</si>
  <si>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</si>
  <si>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</si>
  <si>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</si>
  <si>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</si>
  <si>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 xml:space="preserve">на 2015 год </t>
  </si>
  <si>
    <t>Ленинградской области на 2015 год</t>
  </si>
  <si>
    <t>на 2015 год</t>
  </si>
  <si>
    <t>000 1 01 02030 01 0000 110</t>
  </si>
  <si>
    <t>Налог на доходы физических лиц с доходов, полученных физическими лицами  в соответствии со статьей   228 Налогового кодекса Российской Федерации</t>
  </si>
  <si>
    <t>000 1 03 00000 00 0000 000</t>
  </si>
  <si>
    <t>000 1 03 02000 01 0000 110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</si>
  <si>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</si>
  <si>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</si>
  <si>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</si>
  <si>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</si>
  <si>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</si>
  <si>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</si>
  <si>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</si>
  <si>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</si>
  <si>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</si>
  <si>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</si>
  <si>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</si>
  <si>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 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</si>
  <si>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</si>
  <si>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В 2015 ГОДУ</t>
  </si>
  <si>
    <t>Субвенции бюджетам поселений на выполнение передаваемых полномочий субъектов Российской Федерации</t>
  </si>
  <si>
    <t>Налоги на товары (работы, услуги)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</si>
  <si>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</si>
  <si>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000 202 03015 00 0000 151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</si>
  <si>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</si>
  <si>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000 202 03024 00 0000 151</t>
  </si>
  <si>
    <t>Субвенции местным бюджетам на выполнение передаваемых полномочий субъектов Российской Федерации</t>
  </si>
  <si>
    <t>000 202 04999 00 0000 151</t>
  </si>
  <si>
    <t>Прочие межбюджетные трансферты, передаваемые бюджетам</t>
  </si>
  <si>
    <t>Доходы от возмещения ущерба при возникновении страховых случаев,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</si>
  <si>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</si>
  <si>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000 1 11 05075 10 0002 120</t>
  </si>
  <si>
    <t xml:space="preserve"> 1 11 05075 10 0002 120</t>
  </si>
  <si>
    <t>Доходы от сдачи в аренду имущества, составляющего казну поселений (за исключением земельных участков) - по прочим договорам от сдачи в аренду имущества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</si>
  <si>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</si>
  <si>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</si>
  <si>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</si>
  <si>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</si>
  <si>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межбюджетные трансферты, передаваемые бюджетам поселений - иные межбюджетные трансферты на подготовку генеральных планов поселений</t>
  </si>
  <si>
    <t xml:space="preserve">Прочие межбюджетные трансферты, передаваемые бюджетам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</si>
  <si>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НАЛОГОВЫЕ И НЕНАЛОГОВЫЕ ДОХОДЫ</t>
  </si>
  <si>
    <t>от 22.12.2014.№ 7/35</t>
  </si>
  <si>
    <t>от 22.12.2014 №7/35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</si>
</sst>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2" fontId="2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Fill="1" applyBorder="1" applyAlignment="1">
      <alignment horizontal="justify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0" xfId="52" applyFont="1">
      <alignment/>
      <protection/>
    </xf>
    <xf numFmtId="2" fontId="2" fillId="24" borderId="10" xfId="0" applyNumberFormat="1" applyFont="1" applyFill="1" applyBorder="1" applyAlignment="1">
      <alignment horizontal="right"/>
    </xf>
    <xf numFmtId="2" fontId="1" fillId="24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justify"/>
    </xf>
    <xf numFmtId="0" fontId="1" fillId="0" borderId="10" xfId="0" applyFont="1" applyBorder="1" applyAlignment="1">
      <alignment horizontal="right"/>
    </xf>
    <xf numFmtId="0" fontId="1" fillId="0" borderId="0" xfId="52" applyFont="1" applyAlignment="1">
      <alignment horizontal="right"/>
      <protection/>
    </xf>
    <xf numFmtId="0" fontId="0" fillId="0" borderId="0" xfId="52">
      <alignment/>
      <protection/>
    </xf>
    <xf numFmtId="0" fontId="2" fillId="0" borderId="0" xfId="52" applyFont="1">
      <alignment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13" xfId="52" applyFont="1" applyBorder="1" applyAlignment="1">
      <alignment horizontal="center" vertical="center"/>
      <protection/>
    </xf>
    <xf numFmtId="0" fontId="1" fillId="0" borderId="14" xfId="52" applyFont="1" applyBorder="1" applyAlignment="1">
      <alignment horizontal="center" vertical="center"/>
      <protection/>
    </xf>
    <xf numFmtId="0" fontId="1" fillId="0" borderId="15" xfId="52" applyFont="1" applyBorder="1" applyAlignment="1">
      <alignment horizontal="center" vertical="center"/>
      <protection/>
    </xf>
    <xf numFmtId="0" fontId="1" fillId="0" borderId="16" xfId="52" applyFont="1" applyBorder="1" applyAlignment="1">
      <alignment horizontal="center"/>
      <protection/>
    </xf>
    <xf numFmtId="0" fontId="1" fillId="0" borderId="10" xfId="52" applyFont="1" applyBorder="1" applyAlignment="1">
      <alignment horizontal="center"/>
      <protection/>
    </xf>
    <xf numFmtId="0" fontId="2" fillId="0" borderId="10" xfId="52" applyFont="1" applyFill="1" applyBorder="1" applyAlignment="1">
      <alignment horizontal="justify"/>
      <protection/>
    </xf>
    <xf numFmtId="0" fontId="1" fillId="0" borderId="10" xfId="52" applyFont="1" applyFill="1" applyBorder="1">
      <alignment/>
      <protection/>
    </xf>
    <xf numFmtId="0" fontId="1" fillId="0" borderId="10" xfId="52" applyFont="1" applyFill="1" applyBorder="1" applyAlignment="1">
      <alignment horizontal="justify"/>
      <protection/>
    </xf>
    <xf numFmtId="0" fontId="1" fillId="0" borderId="10" xfId="52" applyFont="1" applyFill="1" applyBorder="1" applyAlignment="1">
      <alignment horizontal="right"/>
      <protection/>
    </xf>
    <xf numFmtId="0" fontId="2" fillId="0" borderId="10" xfId="52" applyFont="1" applyFill="1" applyBorder="1" applyAlignment="1">
      <alignment horizontal="right"/>
      <protection/>
    </xf>
    <xf numFmtId="0" fontId="1" fillId="0" borderId="10" xfId="52" applyFont="1" applyBorder="1">
      <alignment/>
      <protection/>
    </xf>
    <xf numFmtId="0" fontId="1" fillId="0" borderId="10" xfId="52" applyFont="1" applyFill="1" applyBorder="1" applyAlignment="1">
      <alignment horizontal="justify" wrapText="1"/>
      <protection/>
    </xf>
    <xf numFmtId="0" fontId="0" fillId="24" borderId="0" xfId="52" applyFont="1" applyFill="1">
      <alignment/>
      <protection/>
    </xf>
    <xf numFmtId="0" fontId="0" fillId="24" borderId="0" xfId="52" applyFill="1">
      <alignment/>
      <protection/>
    </xf>
    <xf numFmtId="0" fontId="1" fillId="0" borderId="10" xfId="52" applyFont="1" applyBorder="1" applyAlignment="1">
      <alignment horizontal="left"/>
      <protection/>
    </xf>
    <xf numFmtId="0" fontId="1" fillId="0" borderId="10" xfId="52" applyFont="1" applyBorder="1" applyAlignment="1">
      <alignment horizontal="justify"/>
      <protection/>
    </xf>
    <xf numFmtId="0" fontId="1" fillId="0" borderId="15" xfId="52" applyFont="1" applyFill="1" applyBorder="1">
      <alignment/>
      <protection/>
    </xf>
    <xf numFmtId="0" fontId="1" fillId="0" borderId="15" xfId="52" applyFont="1" applyFill="1" applyBorder="1" applyAlignment="1">
      <alignment horizontal="justify"/>
      <protection/>
    </xf>
    <xf numFmtId="0" fontId="1" fillId="24" borderId="10" xfId="52" applyFont="1" applyFill="1" applyBorder="1">
      <alignment/>
      <protection/>
    </xf>
    <xf numFmtId="0" fontId="24" fillId="0" borderId="10" xfId="52" applyFont="1" applyBorder="1" applyAlignment="1">
      <alignment horizontal="justify"/>
      <protection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0" fillId="0" borderId="0" xfId="0" applyNumberFormat="1" applyAlignment="1">
      <alignment/>
    </xf>
    <xf numFmtId="0" fontId="1" fillId="24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justify"/>
    </xf>
    <xf numFmtId="2" fontId="5" fillId="0" borderId="10" xfId="0" applyNumberFormat="1" applyFont="1" applyBorder="1" applyAlignment="1">
      <alignment horizontal="right"/>
    </xf>
    <xf numFmtId="0" fontId="1" fillId="24" borderId="10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4" fontId="2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 wrapText="1"/>
    </xf>
    <xf numFmtId="4" fontId="26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justify" wrapText="1"/>
    </xf>
    <xf numFmtId="0" fontId="1" fillId="24" borderId="10" xfId="52" applyFont="1" applyFill="1" applyBorder="1" applyAlignment="1">
      <alignment horizontal="justify" wrapText="1"/>
      <protection/>
    </xf>
    <xf numFmtId="0" fontId="2" fillId="24" borderId="10" xfId="0" applyFont="1" applyFill="1" applyBorder="1" applyAlignment="1">
      <alignment horizontal="center" wrapText="1"/>
    </xf>
    <xf numFmtId="0" fontId="0" fillId="24" borderId="0" xfId="0" applyFont="1" applyFill="1" applyAlignment="1">
      <alignment wrapText="1"/>
    </xf>
    <xf numFmtId="0" fontId="0" fillId="24" borderId="0" xfId="0" applyFill="1" applyAlignment="1">
      <alignment wrapText="1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2" fontId="25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0" fillId="0" borderId="0" xfId="52" applyFill="1">
      <alignment/>
      <protection/>
    </xf>
    <xf numFmtId="0" fontId="0" fillId="0" borderId="0" xfId="0" applyFont="1" applyFill="1" applyAlignment="1">
      <alignment/>
    </xf>
    <xf numFmtId="0" fontId="0" fillId="0" borderId="0" xfId="52" applyFont="1">
      <alignment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52" applyFill="1" applyAlignment="1">
      <alignment wrapText="1"/>
      <protection/>
    </xf>
    <xf numFmtId="0" fontId="0" fillId="0" borderId="0" xfId="0" applyFill="1" applyAlignment="1">
      <alignment/>
    </xf>
    <xf numFmtId="0" fontId="1" fillId="0" borderId="18" xfId="52" applyFont="1" applyBorder="1" applyAlignment="1">
      <alignment vertical="center"/>
      <protection/>
    </xf>
    <xf numFmtId="0" fontId="1" fillId="0" borderId="19" xfId="52" applyFont="1" applyBorder="1" applyAlignment="1">
      <alignment vertical="center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24" fillId="0" borderId="14" xfId="52" applyFont="1" applyBorder="1" applyAlignment="1">
      <alignment horizontal="center" vertical="center" wrapText="1"/>
      <protection/>
    </xf>
    <xf numFmtId="0" fontId="24" fillId="0" borderId="15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5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/>
      <protection/>
    </xf>
    <xf numFmtId="0" fontId="1" fillId="0" borderId="20" xfId="52" applyFont="1" applyBorder="1" applyAlignment="1">
      <alignment vertical="center"/>
      <protection/>
    </xf>
    <xf numFmtId="0" fontId="1" fillId="0" borderId="12" xfId="52" applyFont="1" applyBorder="1" applyAlignment="1">
      <alignment vertical="center"/>
      <protection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workbookViewId="0" topLeftCell="A4">
      <selection activeCell="B7" sqref="B7:C7"/>
    </sheetView>
  </sheetViews>
  <sheetFormatPr defaultColWidth="9.140625" defaultRowHeight="12.75"/>
  <cols>
    <col min="1" max="1" width="28.140625" style="7" customWidth="1"/>
    <col min="2" max="2" width="51.140625" style="7" customWidth="1"/>
    <col min="3" max="3" width="12.421875" style="7" customWidth="1"/>
    <col min="4" max="16384" width="9.140625" style="7" customWidth="1"/>
  </cols>
  <sheetData>
    <row r="1" spans="1:3" ht="15.75">
      <c r="A1" s="5"/>
      <c r="B1" s="92" t="s">
        <v>21</v>
      </c>
      <c r="C1" s="92"/>
    </row>
    <row r="2" spans="1:3" ht="15.75">
      <c r="A2" s="5"/>
      <c r="B2" s="92" t="s">
        <v>0</v>
      </c>
      <c r="C2" s="92"/>
    </row>
    <row r="3" spans="1:3" ht="15.75">
      <c r="A3" s="5"/>
      <c r="B3" s="92" t="s">
        <v>17</v>
      </c>
      <c r="C3" s="92"/>
    </row>
    <row r="4" spans="1:3" ht="15.75">
      <c r="A4" s="5"/>
      <c r="B4" s="92" t="s">
        <v>18</v>
      </c>
      <c r="C4" s="92"/>
    </row>
    <row r="5" spans="1:3" ht="15.75">
      <c r="A5" s="5"/>
      <c r="B5" s="92" t="s">
        <v>1</v>
      </c>
      <c r="C5" s="92"/>
    </row>
    <row r="6" spans="1:3" ht="15.75">
      <c r="A6" s="5"/>
      <c r="B6" s="92" t="s">
        <v>2</v>
      </c>
      <c r="C6" s="92"/>
    </row>
    <row r="7" spans="1:3" ht="15.75">
      <c r="A7" s="5"/>
      <c r="B7" s="92" t="s">
        <v>236</v>
      </c>
      <c r="C7" s="92"/>
    </row>
    <row r="8" spans="1:3" ht="15.75">
      <c r="A8" s="5"/>
      <c r="B8" s="5"/>
      <c r="C8" s="5"/>
    </row>
    <row r="9" spans="1:3" ht="15.75">
      <c r="A9" s="5"/>
      <c r="B9" s="5"/>
      <c r="C9" s="5"/>
    </row>
    <row r="10" spans="1:3" ht="15.75">
      <c r="A10" s="89" t="s">
        <v>3</v>
      </c>
      <c r="B10" s="90"/>
      <c r="C10" s="90"/>
    </row>
    <row r="11" spans="1:5" ht="15.75">
      <c r="A11" s="91" t="s">
        <v>20</v>
      </c>
      <c r="B11" s="91"/>
      <c r="C11" s="91"/>
      <c r="D11" s="8"/>
      <c r="E11" s="8"/>
    </row>
    <row r="12" spans="1:5" ht="15.75">
      <c r="A12" s="91" t="s">
        <v>19</v>
      </c>
      <c r="B12" s="91"/>
      <c r="C12" s="91"/>
      <c r="D12" s="8"/>
      <c r="E12" s="8"/>
    </row>
    <row r="13" spans="1:5" ht="15.75">
      <c r="A13" s="89" t="s">
        <v>195</v>
      </c>
      <c r="B13" s="89"/>
      <c r="C13" s="89"/>
      <c r="D13" s="8"/>
      <c r="E13" s="8"/>
    </row>
    <row r="14" spans="1:3" ht="15.75">
      <c r="A14" s="5"/>
      <c r="B14" s="5"/>
      <c r="C14" s="5"/>
    </row>
    <row r="15" spans="1:3" ht="15.75">
      <c r="A15" s="5"/>
      <c r="B15" s="5"/>
      <c r="C15" s="5"/>
    </row>
    <row r="16" spans="1:3" ht="15.75">
      <c r="A16" s="5"/>
      <c r="B16" s="5"/>
      <c r="C16" s="5"/>
    </row>
    <row r="17" spans="1:3" ht="15.75">
      <c r="A17" s="5"/>
      <c r="B17" s="5"/>
      <c r="C17" s="6"/>
    </row>
    <row r="18" spans="1:3" ht="78.75">
      <c r="A18" s="11" t="s">
        <v>4</v>
      </c>
      <c r="B18" s="11" t="s">
        <v>5</v>
      </c>
      <c r="C18" s="11" t="s">
        <v>6</v>
      </c>
    </row>
    <row r="19" spans="1:3" ht="31.5">
      <c r="A19" s="9" t="s">
        <v>7</v>
      </c>
      <c r="B19" s="2" t="s">
        <v>8</v>
      </c>
      <c r="C19" s="3">
        <f>SUM(C20)</f>
        <v>992.8499999999985</v>
      </c>
    </row>
    <row r="20" spans="1:3" ht="31.5">
      <c r="A20" s="10" t="s">
        <v>9</v>
      </c>
      <c r="B20" s="1" t="s">
        <v>10</v>
      </c>
      <c r="C20" s="4">
        <f>SUM(C23+C21)</f>
        <v>992.8499999999985</v>
      </c>
    </row>
    <row r="21" spans="1:3" ht="31.5" customHeight="1">
      <c r="A21" s="9" t="s">
        <v>11</v>
      </c>
      <c r="B21" s="2" t="s">
        <v>12</v>
      </c>
      <c r="C21" s="3">
        <f>SUM(C22)</f>
        <v>-16779.9</v>
      </c>
    </row>
    <row r="22" spans="1:3" ht="33.75" customHeight="1">
      <c r="A22" s="10" t="s">
        <v>13</v>
      </c>
      <c r="B22" s="1" t="s">
        <v>191</v>
      </c>
      <c r="C22" s="23">
        <f>'Прил2 доходы'!C74*(-1)</f>
        <v>-16779.9</v>
      </c>
    </row>
    <row r="23" spans="1:3" ht="36" customHeight="1">
      <c r="A23" s="9" t="s">
        <v>14</v>
      </c>
      <c r="B23" s="2" t="s">
        <v>15</v>
      </c>
      <c r="C23" s="22">
        <f>SUM(C24)</f>
        <v>17772.75</v>
      </c>
    </row>
    <row r="24" spans="1:6" ht="33" customHeight="1">
      <c r="A24" s="10" t="s">
        <v>16</v>
      </c>
      <c r="B24" s="1" t="s">
        <v>193</v>
      </c>
      <c r="C24" s="23">
        <v>17772.75</v>
      </c>
      <c r="F24" s="84"/>
    </row>
    <row r="25" spans="1:3" ht="15.75">
      <c r="A25" s="5"/>
      <c r="B25" s="5"/>
      <c r="C25" s="5"/>
    </row>
    <row r="26" spans="1:3" ht="15.75">
      <c r="A26" s="5"/>
      <c r="B26" s="5"/>
      <c r="C26" s="5"/>
    </row>
    <row r="27" spans="1:3" ht="15.75">
      <c r="A27" s="5"/>
      <c r="B27" s="5"/>
      <c r="C27" s="5"/>
    </row>
    <row r="28" spans="1:3" ht="15.75">
      <c r="A28" s="5"/>
      <c r="B28" s="5"/>
      <c r="C28" s="5"/>
    </row>
    <row r="29" spans="1:3" ht="15.75">
      <c r="A29" s="5"/>
      <c r="B29" s="5"/>
      <c r="C29" s="5"/>
    </row>
  </sheetData>
  <sheetProtection/>
  <mergeCells count="11">
    <mergeCell ref="B6:C6"/>
    <mergeCell ref="B3:C3"/>
    <mergeCell ref="B7:C7"/>
    <mergeCell ref="B1:C1"/>
    <mergeCell ref="B2:C2"/>
    <mergeCell ref="B4:C4"/>
    <mergeCell ref="B5:C5"/>
    <mergeCell ref="A10:C10"/>
    <mergeCell ref="A11:C11"/>
    <mergeCell ref="A12:C12"/>
    <mergeCell ref="A13:C13"/>
  </mergeCells>
  <printOptions/>
  <pageMargins left="1.1811023622047245" right="0.3937007874015748" top="0.7874015748031497" bottom="0.7874015748031497" header="0.5118110236220472" footer="0.5118110236220472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B7" sqref="B7:C7"/>
    </sheetView>
  </sheetViews>
  <sheetFormatPr defaultColWidth="9.140625" defaultRowHeight="12.75"/>
  <cols>
    <col min="1" max="1" width="27.00390625" style="0" customWidth="1"/>
    <col min="2" max="2" width="54.8515625" style="0" customWidth="1"/>
    <col min="3" max="3" width="15.7109375" style="71" customWidth="1"/>
  </cols>
  <sheetData>
    <row r="1" spans="1:3" ht="15.75">
      <c r="A1" s="5"/>
      <c r="B1" s="5"/>
      <c r="C1" s="6" t="s">
        <v>54</v>
      </c>
    </row>
    <row r="2" spans="1:3" ht="15.75">
      <c r="A2" s="5"/>
      <c r="B2" s="5"/>
      <c r="C2" s="6" t="s">
        <v>0</v>
      </c>
    </row>
    <row r="3" spans="1:3" ht="15.75">
      <c r="A3" s="5"/>
      <c r="B3" s="92" t="s">
        <v>17</v>
      </c>
      <c r="C3" s="92"/>
    </row>
    <row r="4" spans="1:3" ht="15.75">
      <c r="A4" s="5"/>
      <c r="B4" s="5"/>
      <c r="C4" s="6" t="s">
        <v>22</v>
      </c>
    </row>
    <row r="5" spans="1:3" ht="15.75">
      <c r="A5" s="5"/>
      <c r="B5" s="5"/>
      <c r="C5" s="6" t="s">
        <v>1</v>
      </c>
    </row>
    <row r="6" spans="1:3" ht="15.75">
      <c r="A6" s="5"/>
      <c r="B6" s="5"/>
      <c r="C6" s="6" t="s">
        <v>2</v>
      </c>
    </row>
    <row r="7" spans="1:3" ht="15.75">
      <c r="A7" s="5"/>
      <c r="B7" s="92" t="s">
        <v>237</v>
      </c>
      <c r="C7" s="92"/>
    </row>
    <row r="8" spans="1:3" ht="15.75">
      <c r="A8" s="5"/>
      <c r="B8" s="5"/>
      <c r="C8" s="5"/>
    </row>
    <row r="9" spans="1:3" ht="15.75">
      <c r="A9" s="89" t="s">
        <v>55</v>
      </c>
      <c r="B9" s="89"/>
      <c r="C9" s="89"/>
    </row>
    <row r="10" spans="1:3" ht="15.75">
      <c r="A10" s="89" t="s">
        <v>23</v>
      </c>
      <c r="B10" s="89"/>
      <c r="C10" s="89"/>
    </row>
    <row r="11" spans="1:3" ht="15.75">
      <c r="A11" s="89" t="s">
        <v>56</v>
      </c>
      <c r="B11" s="89"/>
      <c r="C11" s="89"/>
    </row>
    <row r="12" spans="1:3" ht="15.75">
      <c r="A12" s="89" t="s">
        <v>196</v>
      </c>
      <c r="B12" s="89"/>
      <c r="C12" s="89"/>
    </row>
    <row r="13" spans="1:3" ht="15.75">
      <c r="A13" s="24"/>
      <c r="B13" s="24"/>
      <c r="C13" s="24"/>
    </row>
    <row r="14" spans="1:3" ht="12.75">
      <c r="A14" s="93" t="s">
        <v>24</v>
      </c>
      <c r="B14" s="93" t="s">
        <v>57</v>
      </c>
      <c r="C14" s="93" t="s">
        <v>6</v>
      </c>
    </row>
    <row r="15" spans="1:3" ht="33.75" customHeight="1">
      <c r="A15" s="94"/>
      <c r="B15" s="94"/>
      <c r="C15" s="94"/>
    </row>
    <row r="16" spans="1:3" ht="15.75">
      <c r="A16" s="25">
        <v>1</v>
      </c>
      <c r="B16" s="25">
        <v>2</v>
      </c>
      <c r="C16" s="25">
        <v>3</v>
      </c>
    </row>
    <row r="17" spans="1:3" ht="15.75">
      <c r="A17" s="9" t="s">
        <v>58</v>
      </c>
      <c r="B17" s="26" t="s">
        <v>235</v>
      </c>
      <c r="C17" s="3">
        <f>SUM(C18+C22+C28+C40+C51)+C37</f>
        <v>13014.1</v>
      </c>
    </row>
    <row r="18" spans="1:3" ht="15.75">
      <c r="A18" s="9" t="s">
        <v>59</v>
      </c>
      <c r="B18" s="26" t="s">
        <v>60</v>
      </c>
      <c r="C18" s="3">
        <f>SUM(C19)</f>
        <v>756.6</v>
      </c>
    </row>
    <row r="19" spans="1:3" ht="15.75">
      <c r="A19" s="9" t="s">
        <v>61</v>
      </c>
      <c r="B19" s="26" t="s">
        <v>62</v>
      </c>
      <c r="C19" s="3">
        <f>C20+C21</f>
        <v>756.6</v>
      </c>
    </row>
    <row r="20" spans="1:3" ht="93" customHeight="1">
      <c r="A20" s="10" t="s">
        <v>63</v>
      </c>
      <c r="B20" s="14" t="s">
        <v>64</v>
      </c>
      <c r="C20" s="4">
        <v>753.6</v>
      </c>
    </row>
    <row r="21" spans="1:3" ht="64.5" customHeight="1">
      <c r="A21" s="10" t="s">
        <v>197</v>
      </c>
      <c r="B21" s="14" t="s">
        <v>198</v>
      </c>
      <c r="C21" s="4">
        <v>3</v>
      </c>
    </row>
    <row r="22" spans="1:3" ht="39" customHeight="1">
      <c r="A22" s="9" t="s">
        <v>199</v>
      </c>
      <c r="B22" s="13" t="s">
        <v>216</v>
      </c>
      <c r="C22" s="3">
        <f>C23</f>
        <v>723.5999999999999</v>
      </c>
    </row>
    <row r="23" spans="1:3" ht="50.25" customHeight="1">
      <c r="A23" s="9" t="s">
        <v>200</v>
      </c>
      <c r="B23" s="13" t="s">
        <v>217</v>
      </c>
      <c r="C23" s="3">
        <f>C24+C25+C26+C27</f>
        <v>723.5999999999999</v>
      </c>
    </row>
    <row r="24" spans="1:3" ht="97.5" customHeight="1">
      <c r="A24" s="12" t="s">
        <v>201</v>
      </c>
      <c r="B24" s="14" t="s">
        <v>202</v>
      </c>
      <c r="C24" s="4">
        <v>318.18</v>
      </c>
    </row>
    <row r="25" spans="1:3" ht="113.25" customHeight="1">
      <c r="A25" s="12" t="s">
        <v>203</v>
      </c>
      <c r="B25" s="14" t="s">
        <v>204</v>
      </c>
      <c r="C25" s="4">
        <v>5.4</v>
      </c>
    </row>
    <row r="26" spans="1:3" ht="100.5" customHeight="1">
      <c r="A26" s="12" t="s">
        <v>205</v>
      </c>
      <c r="B26" s="14" t="s">
        <v>206</v>
      </c>
      <c r="C26" s="4">
        <v>400</v>
      </c>
    </row>
    <row r="27" spans="1:3" ht="99.75" customHeight="1">
      <c r="A27" s="12" t="s">
        <v>207</v>
      </c>
      <c r="B27" s="14" t="s">
        <v>208</v>
      </c>
      <c r="C27" s="4">
        <v>0.02</v>
      </c>
    </row>
    <row r="28" spans="1:3" ht="15.75">
      <c r="A28" s="9" t="s">
        <v>65</v>
      </c>
      <c r="B28" s="13" t="s">
        <v>66</v>
      </c>
      <c r="C28" s="3">
        <f>C29+C31+C34</f>
        <v>8755</v>
      </c>
    </row>
    <row r="29" spans="1:3" ht="15.75">
      <c r="A29" s="9" t="s">
        <v>67</v>
      </c>
      <c r="B29" s="13" t="s">
        <v>68</v>
      </c>
      <c r="C29" s="3">
        <f>SUM(C30)</f>
        <v>95</v>
      </c>
    </row>
    <row r="30" spans="1:3" ht="48" customHeight="1">
      <c r="A30" s="10" t="s">
        <v>69</v>
      </c>
      <c r="B30" s="14" t="s">
        <v>70</v>
      </c>
      <c r="C30" s="4">
        <v>95</v>
      </c>
    </row>
    <row r="31" spans="1:3" ht="15.75">
      <c r="A31" s="9" t="s">
        <v>71</v>
      </c>
      <c r="B31" s="13" t="s">
        <v>72</v>
      </c>
      <c r="C31" s="3">
        <f>SUM(C32:C33)</f>
        <v>560</v>
      </c>
    </row>
    <row r="32" spans="1:3" ht="15.75">
      <c r="A32" s="10" t="s">
        <v>73</v>
      </c>
      <c r="B32" s="14" t="s">
        <v>74</v>
      </c>
      <c r="C32" s="4">
        <v>230</v>
      </c>
    </row>
    <row r="33" spans="1:3" ht="15.75">
      <c r="A33" s="10" t="s">
        <v>75</v>
      </c>
      <c r="B33" s="14" t="s">
        <v>76</v>
      </c>
      <c r="C33" s="4">
        <v>330</v>
      </c>
    </row>
    <row r="34" spans="1:3" ht="15.75">
      <c r="A34" s="9" t="s">
        <v>77</v>
      </c>
      <c r="B34" s="13" t="s">
        <v>78</v>
      </c>
      <c r="C34" s="3">
        <f>SUM(C35:C36)</f>
        <v>8100</v>
      </c>
    </row>
    <row r="35" spans="1:3" ht="97.5" customHeight="1">
      <c r="A35" s="10" t="s">
        <v>79</v>
      </c>
      <c r="B35" s="14" t="s">
        <v>80</v>
      </c>
      <c r="C35" s="4">
        <v>8075</v>
      </c>
    </row>
    <row r="36" spans="1:5" ht="93" customHeight="1">
      <c r="A36" s="10" t="s">
        <v>81</v>
      </c>
      <c r="B36" s="14" t="s">
        <v>82</v>
      </c>
      <c r="C36" s="4">
        <v>25</v>
      </c>
      <c r="E36" s="59"/>
    </row>
    <row r="37" spans="1:3" ht="15.75">
      <c r="A37" s="9" t="s">
        <v>83</v>
      </c>
      <c r="B37" s="13" t="s">
        <v>84</v>
      </c>
      <c r="C37" s="3">
        <f>C38</f>
        <v>5</v>
      </c>
    </row>
    <row r="38" spans="1:3" ht="63">
      <c r="A38" s="9" t="s">
        <v>85</v>
      </c>
      <c r="B38" s="13" t="s">
        <v>86</v>
      </c>
      <c r="C38" s="3">
        <f>C39</f>
        <v>5</v>
      </c>
    </row>
    <row r="39" spans="1:3" ht="92.25" customHeight="1">
      <c r="A39" s="10" t="s">
        <v>87</v>
      </c>
      <c r="B39" s="14" t="s">
        <v>88</v>
      </c>
      <c r="C39" s="4">
        <v>5</v>
      </c>
    </row>
    <row r="40" spans="1:3" ht="47.25">
      <c r="A40" s="9" t="s">
        <v>89</v>
      </c>
      <c r="B40" s="13" t="s">
        <v>90</v>
      </c>
      <c r="C40" s="3">
        <f>SUM(C41+C48)</f>
        <v>2733.9</v>
      </c>
    </row>
    <row r="41" spans="1:3" ht="112.5" customHeight="1">
      <c r="A41" s="9" t="s">
        <v>91</v>
      </c>
      <c r="B41" s="13" t="s">
        <v>92</v>
      </c>
      <c r="C41" s="3">
        <f>SUM(C43+C44)</f>
        <v>2456.5</v>
      </c>
    </row>
    <row r="42" spans="1:3" ht="84" customHeight="1">
      <c r="A42" s="78" t="s">
        <v>231</v>
      </c>
      <c r="B42" s="76" t="s">
        <v>232</v>
      </c>
      <c r="C42" s="3">
        <f>C43</f>
        <v>367.5</v>
      </c>
    </row>
    <row r="43" spans="1:5" ht="102.75" customHeight="1">
      <c r="A43" s="64" t="s">
        <v>93</v>
      </c>
      <c r="B43" s="60" t="s">
        <v>94</v>
      </c>
      <c r="C43" s="23">
        <v>367.5</v>
      </c>
      <c r="E43" s="80"/>
    </row>
    <row r="44" spans="1:3" ht="45" customHeight="1">
      <c r="A44" s="9" t="s">
        <v>95</v>
      </c>
      <c r="B44" s="13" t="s">
        <v>96</v>
      </c>
      <c r="C44" s="3">
        <f>C45</f>
        <v>2089</v>
      </c>
    </row>
    <row r="45" spans="1:7" ht="45.75" customHeight="1">
      <c r="A45" s="75" t="s">
        <v>97</v>
      </c>
      <c r="B45" s="76" t="s">
        <v>45</v>
      </c>
      <c r="C45" s="22">
        <f>C46+C47</f>
        <v>2089</v>
      </c>
      <c r="D45" s="65"/>
      <c r="E45" s="66"/>
      <c r="F45" s="65"/>
      <c r="G45" s="65"/>
    </row>
    <row r="46" spans="1:7" ht="78" customHeight="1">
      <c r="A46" s="64" t="s">
        <v>98</v>
      </c>
      <c r="B46" s="60" t="s">
        <v>46</v>
      </c>
      <c r="C46" s="23">
        <v>1301.2</v>
      </c>
      <c r="D46" s="65"/>
      <c r="E46" s="65"/>
      <c r="F46" s="65"/>
      <c r="G46" s="65"/>
    </row>
    <row r="47" spans="1:7" s="82" customFormat="1" ht="51.75" customHeight="1">
      <c r="A47" s="64" t="s">
        <v>226</v>
      </c>
      <c r="B47" s="77" t="s">
        <v>228</v>
      </c>
      <c r="C47" s="23">
        <v>787.8</v>
      </c>
      <c r="D47" s="66"/>
      <c r="E47" s="81"/>
      <c r="F47" s="66"/>
      <c r="G47" s="66"/>
    </row>
    <row r="48" spans="1:3" ht="116.25" customHeight="1">
      <c r="A48" s="9" t="s">
        <v>99</v>
      </c>
      <c r="B48" s="13" t="s">
        <v>100</v>
      </c>
      <c r="C48" s="3">
        <f>SUM(C50)</f>
        <v>277.4</v>
      </c>
    </row>
    <row r="49" spans="1:3" ht="104.25" customHeight="1">
      <c r="A49" s="78" t="s">
        <v>229</v>
      </c>
      <c r="B49" s="76" t="s">
        <v>230</v>
      </c>
      <c r="C49" s="3">
        <v>277.4</v>
      </c>
    </row>
    <row r="50" spans="1:5" ht="101.25" customHeight="1">
      <c r="A50" s="10" t="s">
        <v>101</v>
      </c>
      <c r="B50" s="14" t="s">
        <v>102</v>
      </c>
      <c r="C50" s="4">
        <v>277.4</v>
      </c>
      <c r="E50" s="79"/>
    </row>
    <row r="51" spans="1:3" ht="31.5">
      <c r="A51" s="9" t="s">
        <v>103</v>
      </c>
      <c r="B51" s="13" t="s">
        <v>104</v>
      </c>
      <c r="C51" s="3">
        <f>C52</f>
        <v>40</v>
      </c>
    </row>
    <row r="52" spans="1:3" ht="33" customHeight="1">
      <c r="A52" s="27" t="s">
        <v>105</v>
      </c>
      <c r="B52" s="15" t="s">
        <v>32</v>
      </c>
      <c r="C52" s="4">
        <v>40</v>
      </c>
    </row>
    <row r="53" spans="1:3" ht="15.75">
      <c r="A53" s="9" t="s">
        <v>25</v>
      </c>
      <c r="B53" s="26" t="s">
        <v>26</v>
      </c>
      <c r="C53" s="3">
        <f>SUM(C54)</f>
        <v>3765.7999999999997</v>
      </c>
    </row>
    <row r="54" spans="1:3" ht="34.5" customHeight="1">
      <c r="A54" s="9" t="s">
        <v>27</v>
      </c>
      <c r="B54" s="13" t="s">
        <v>28</v>
      </c>
      <c r="C54" s="3">
        <f>C58+C63+C65</f>
        <v>3765.7999999999997</v>
      </c>
    </row>
    <row r="55" spans="1:3" ht="34.5" customHeight="1" hidden="1">
      <c r="A55" s="9" t="s">
        <v>106</v>
      </c>
      <c r="B55" s="2" t="s">
        <v>107</v>
      </c>
      <c r="C55" s="3">
        <f>C56</f>
        <v>0</v>
      </c>
    </row>
    <row r="56" spans="1:3" ht="15.75" hidden="1">
      <c r="A56" s="9" t="s">
        <v>108</v>
      </c>
      <c r="B56" s="13" t="s">
        <v>109</v>
      </c>
      <c r="C56" s="3">
        <f>C57</f>
        <v>0</v>
      </c>
    </row>
    <row r="57" spans="1:3" ht="15.75" hidden="1">
      <c r="A57" s="10" t="s">
        <v>110</v>
      </c>
      <c r="B57" s="14" t="s">
        <v>41</v>
      </c>
      <c r="C57" s="4">
        <v>0</v>
      </c>
    </row>
    <row r="58" spans="1:3" ht="34.5" customHeight="1">
      <c r="A58" s="9" t="s">
        <v>33</v>
      </c>
      <c r="B58" s="13" t="s">
        <v>34</v>
      </c>
      <c r="C58" s="3">
        <f>C59+C61</f>
        <v>100.2</v>
      </c>
    </row>
    <row r="59" spans="1:3" ht="54" customHeight="1">
      <c r="A59" s="9" t="s">
        <v>218</v>
      </c>
      <c r="B59" s="13" t="s">
        <v>219</v>
      </c>
      <c r="C59" s="3">
        <f>C60</f>
        <v>99.2</v>
      </c>
    </row>
    <row r="60" spans="1:3" ht="50.25" customHeight="1">
      <c r="A60" s="10" t="s">
        <v>35</v>
      </c>
      <c r="B60" s="14" t="s">
        <v>40</v>
      </c>
      <c r="C60" s="4">
        <v>99.2</v>
      </c>
    </row>
    <row r="61" spans="1:3" ht="50.25" customHeight="1">
      <c r="A61" s="9" t="s">
        <v>220</v>
      </c>
      <c r="B61" s="13" t="s">
        <v>221</v>
      </c>
      <c r="C61" s="3">
        <f>C62</f>
        <v>1</v>
      </c>
    </row>
    <row r="62" spans="1:3" ht="47.25">
      <c r="A62" s="10" t="s">
        <v>48</v>
      </c>
      <c r="B62" s="14" t="s">
        <v>215</v>
      </c>
      <c r="C62" s="4">
        <v>1</v>
      </c>
    </row>
    <row r="63" spans="1:3" ht="15.75" hidden="1">
      <c r="A63" s="9" t="s">
        <v>108</v>
      </c>
      <c r="B63" s="13" t="s">
        <v>109</v>
      </c>
      <c r="C63" s="3">
        <f>C64</f>
        <v>0</v>
      </c>
    </row>
    <row r="64" spans="1:3" ht="47.25" hidden="1">
      <c r="A64" s="10" t="s">
        <v>110</v>
      </c>
      <c r="B64" s="14" t="s">
        <v>174</v>
      </c>
      <c r="C64" s="4">
        <v>0</v>
      </c>
    </row>
    <row r="65" spans="1:3" ht="15.75">
      <c r="A65" s="9" t="s">
        <v>111</v>
      </c>
      <c r="B65" s="13" t="s">
        <v>29</v>
      </c>
      <c r="C65" s="3">
        <f>C66</f>
        <v>3665.6</v>
      </c>
    </row>
    <row r="66" spans="1:3" ht="28.5">
      <c r="A66" s="61" t="s">
        <v>222</v>
      </c>
      <c r="B66" s="62" t="s">
        <v>223</v>
      </c>
      <c r="C66" s="63">
        <f>C67</f>
        <v>3665.6</v>
      </c>
    </row>
    <row r="67" spans="1:3" ht="31.5">
      <c r="A67" s="9" t="s">
        <v>30</v>
      </c>
      <c r="B67" s="13" t="s">
        <v>31</v>
      </c>
      <c r="C67" s="3">
        <f>C68+C69+C70+C72+C73+C71</f>
        <v>3665.6</v>
      </c>
    </row>
    <row r="68" spans="1:3" ht="65.25" customHeight="1">
      <c r="A68" s="10" t="s">
        <v>52</v>
      </c>
      <c r="B68" s="14" t="s">
        <v>42</v>
      </c>
      <c r="C68" s="4">
        <v>2906.1</v>
      </c>
    </row>
    <row r="69" spans="1:3" ht="78.75" hidden="1">
      <c r="A69" s="10" t="s">
        <v>112</v>
      </c>
      <c r="B69" s="15" t="s">
        <v>47</v>
      </c>
      <c r="C69" s="4">
        <v>0</v>
      </c>
    </row>
    <row r="70" spans="1:3" ht="236.25" hidden="1">
      <c r="A70" s="12" t="s">
        <v>113</v>
      </c>
      <c r="B70" s="1" t="s">
        <v>44</v>
      </c>
      <c r="C70" s="28">
        <v>0</v>
      </c>
    </row>
    <row r="71" spans="1:3" ht="236.25" customHeight="1" hidden="1">
      <c r="A71" s="12" t="s">
        <v>53</v>
      </c>
      <c r="B71" s="1" t="s">
        <v>44</v>
      </c>
      <c r="C71" s="4">
        <v>0</v>
      </c>
    </row>
    <row r="72" spans="1:8" ht="66.75" customHeight="1">
      <c r="A72" s="12" t="s">
        <v>50</v>
      </c>
      <c r="B72" s="60" t="s">
        <v>233</v>
      </c>
      <c r="C72" s="23">
        <v>759.5</v>
      </c>
      <c r="E72" s="65"/>
      <c r="F72" s="65"/>
      <c r="G72" s="65"/>
      <c r="H72" s="65"/>
    </row>
    <row r="73" spans="1:3" ht="69" customHeight="1" hidden="1">
      <c r="A73" s="12" t="s">
        <v>51</v>
      </c>
      <c r="B73" s="15" t="s">
        <v>49</v>
      </c>
      <c r="C73" s="4">
        <v>0</v>
      </c>
    </row>
    <row r="74" spans="1:3" ht="15.75">
      <c r="A74" s="10"/>
      <c r="B74" s="9" t="s">
        <v>114</v>
      </c>
      <c r="C74" s="3">
        <f>SUM(C17+C53)</f>
        <v>16779.9</v>
      </c>
    </row>
    <row r="77" spans="2:4" ht="15">
      <c r="B77" s="72"/>
      <c r="C77" s="67"/>
      <c r="D77" s="71"/>
    </row>
    <row r="78" spans="2:4" ht="15">
      <c r="B78" s="83"/>
      <c r="C78" s="67"/>
      <c r="D78" s="71"/>
    </row>
    <row r="79" spans="2:4" ht="15">
      <c r="B79" s="73"/>
      <c r="C79" s="68"/>
      <c r="D79" s="71"/>
    </row>
    <row r="80" spans="2:4" ht="15">
      <c r="B80" s="73"/>
      <c r="C80" s="68"/>
      <c r="D80" s="71"/>
    </row>
    <row r="81" spans="2:4" ht="15">
      <c r="B81" s="73"/>
      <c r="C81" s="68"/>
      <c r="D81" s="71"/>
    </row>
    <row r="82" spans="2:4" ht="15">
      <c r="B82" s="74"/>
      <c r="C82" s="69"/>
      <c r="D82" s="71"/>
    </row>
    <row r="83" spans="2:4" ht="15">
      <c r="B83" s="72"/>
      <c r="C83" s="67"/>
      <c r="D83" s="71"/>
    </row>
    <row r="84" spans="2:4" ht="15">
      <c r="B84" s="73"/>
      <c r="C84" s="69"/>
      <c r="D84" s="71"/>
    </row>
    <row r="85" spans="2:4" ht="15">
      <c r="B85" s="73"/>
      <c r="C85" s="69"/>
      <c r="D85" s="71"/>
    </row>
    <row r="86" spans="2:4" ht="15">
      <c r="B86" s="74"/>
      <c r="C86" s="69"/>
      <c r="D86" s="71"/>
    </row>
    <row r="87" spans="2:4" ht="15">
      <c r="B87" s="74"/>
      <c r="C87" s="70"/>
      <c r="D87" s="71"/>
    </row>
    <row r="88" spans="2:4" ht="12.75">
      <c r="B88" s="71"/>
      <c r="D88" s="71"/>
    </row>
    <row r="89" spans="2:4" ht="12.75">
      <c r="B89" s="71"/>
      <c r="D89" s="71"/>
    </row>
    <row r="90" spans="2:4" ht="12.75">
      <c r="B90" s="71"/>
      <c r="D90" s="71"/>
    </row>
    <row r="91" spans="2:4" ht="12.75">
      <c r="B91" s="71"/>
      <c r="D91" s="71"/>
    </row>
  </sheetData>
  <sheetProtection/>
  <mergeCells count="9">
    <mergeCell ref="A12:C12"/>
    <mergeCell ref="A14:A15"/>
    <mergeCell ref="B14:B15"/>
    <mergeCell ref="C14:C15"/>
    <mergeCell ref="B3:C3"/>
    <mergeCell ref="A9:C9"/>
    <mergeCell ref="A10:C10"/>
    <mergeCell ref="A11:C11"/>
    <mergeCell ref="B7:C7"/>
  </mergeCells>
  <printOptions/>
  <pageMargins left="0.35433070866141736" right="0.15748031496062992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34"/>
  <sheetViews>
    <sheetView zoomScalePageLayoutView="0" workbookViewId="0" topLeftCell="A1">
      <selection activeCell="B7" sqref="B7:C7"/>
    </sheetView>
  </sheetViews>
  <sheetFormatPr defaultColWidth="9.140625" defaultRowHeight="12.75"/>
  <cols>
    <col min="1" max="1" width="29.57421875" style="0" customWidth="1"/>
    <col min="2" max="2" width="47.8515625" style="0" customWidth="1"/>
    <col min="3" max="3" width="17.421875" style="0" customWidth="1"/>
  </cols>
  <sheetData>
    <row r="1" spans="1:3" ht="15.75">
      <c r="A1" s="5"/>
      <c r="B1" s="5"/>
      <c r="C1" s="6" t="s">
        <v>36</v>
      </c>
    </row>
    <row r="2" spans="1:3" ht="15.75">
      <c r="A2" s="5"/>
      <c r="B2" s="5"/>
      <c r="C2" s="6" t="s">
        <v>0</v>
      </c>
    </row>
    <row r="3" spans="1:3" ht="15.75">
      <c r="A3" s="5"/>
      <c r="B3" s="92" t="s">
        <v>17</v>
      </c>
      <c r="C3" s="92"/>
    </row>
    <row r="4" spans="1:3" ht="15.75">
      <c r="A4" s="5"/>
      <c r="B4" s="5"/>
      <c r="C4" s="6" t="s">
        <v>22</v>
      </c>
    </row>
    <row r="5" spans="1:3" ht="15.75">
      <c r="A5" s="5"/>
      <c r="B5" s="5"/>
      <c r="C5" s="6" t="s">
        <v>1</v>
      </c>
    </row>
    <row r="6" spans="1:3" ht="15.75">
      <c r="A6" s="5"/>
      <c r="B6" s="5"/>
      <c r="C6" s="6" t="s">
        <v>37</v>
      </c>
    </row>
    <row r="7" spans="1:3" ht="15.75">
      <c r="A7" s="5"/>
      <c r="B7" s="92" t="s">
        <v>237</v>
      </c>
      <c r="C7" s="92"/>
    </row>
    <row r="8" spans="1:3" ht="15.75">
      <c r="A8" s="5"/>
      <c r="B8" s="5"/>
      <c r="C8" s="16"/>
    </row>
    <row r="9" spans="1:3" ht="15.75">
      <c r="A9" s="5"/>
      <c r="B9" s="5"/>
      <c r="C9" s="16"/>
    </row>
    <row r="10" spans="1:3" ht="15.75">
      <c r="A10" s="5"/>
      <c r="B10" s="5"/>
      <c r="C10" s="16"/>
    </row>
    <row r="11" spans="1:3" ht="15.75">
      <c r="A11" s="5"/>
      <c r="B11" s="5"/>
      <c r="C11" s="16"/>
    </row>
    <row r="12" spans="1:3" ht="15.75">
      <c r="A12" s="89" t="s">
        <v>26</v>
      </c>
      <c r="B12" s="95"/>
      <c r="C12" s="95"/>
    </row>
    <row r="13" spans="1:3" ht="15.75">
      <c r="A13" s="89" t="s">
        <v>214</v>
      </c>
      <c r="B13" s="95"/>
      <c r="C13" s="95"/>
    </row>
    <row r="14" spans="1:3" ht="15.75">
      <c r="A14" s="16"/>
      <c r="B14" s="5"/>
      <c r="C14" s="16"/>
    </row>
    <row r="15" spans="1:3" ht="45" customHeight="1">
      <c r="A15" s="17" t="s">
        <v>24</v>
      </c>
      <c r="B15" s="18" t="s">
        <v>38</v>
      </c>
      <c r="C15" s="19" t="s">
        <v>39</v>
      </c>
    </row>
    <row r="16" spans="1:3" ht="15.75">
      <c r="A16" s="20">
        <v>1</v>
      </c>
      <c r="B16" s="20">
        <v>2</v>
      </c>
      <c r="C16" s="20">
        <v>3</v>
      </c>
    </row>
    <row r="17" spans="1:3" ht="15.75">
      <c r="A17" s="9" t="s">
        <v>25</v>
      </c>
      <c r="B17" s="26" t="s">
        <v>26</v>
      </c>
      <c r="C17" s="3">
        <f>SUM(C18)</f>
        <v>3765.7999999999997</v>
      </c>
    </row>
    <row r="18" spans="1:3" ht="47.25" customHeight="1">
      <c r="A18" s="9" t="s">
        <v>27</v>
      </c>
      <c r="B18" s="13" t="s">
        <v>28</v>
      </c>
      <c r="C18" s="3">
        <f>C22+C27</f>
        <v>3765.7999999999997</v>
      </c>
    </row>
    <row r="19" spans="1:3" ht="36" customHeight="1" hidden="1">
      <c r="A19" s="9" t="s">
        <v>106</v>
      </c>
      <c r="B19" s="2" t="s">
        <v>107</v>
      </c>
      <c r="C19" s="3">
        <f>C20</f>
        <v>0</v>
      </c>
    </row>
    <row r="20" spans="1:3" ht="66" customHeight="1" hidden="1">
      <c r="A20" s="9" t="s">
        <v>108</v>
      </c>
      <c r="B20" s="13" t="s">
        <v>109</v>
      </c>
      <c r="C20" s="3">
        <f>C21</f>
        <v>0</v>
      </c>
    </row>
    <row r="21" spans="1:3" ht="49.5" customHeight="1" hidden="1">
      <c r="A21" s="10" t="s">
        <v>110</v>
      </c>
      <c r="B21" s="14" t="s">
        <v>41</v>
      </c>
      <c r="C21" s="4">
        <v>0</v>
      </c>
    </row>
    <row r="22" spans="1:3" ht="37.5" customHeight="1">
      <c r="A22" s="9" t="s">
        <v>33</v>
      </c>
      <c r="B22" s="13" t="s">
        <v>34</v>
      </c>
      <c r="C22" s="3">
        <f>C23+C25</f>
        <v>100.2</v>
      </c>
    </row>
    <row r="23" spans="1:3" ht="49.5" customHeight="1">
      <c r="A23" s="9" t="s">
        <v>218</v>
      </c>
      <c r="B23" s="13" t="s">
        <v>219</v>
      </c>
      <c r="C23" s="3">
        <f>C24</f>
        <v>99.2</v>
      </c>
    </row>
    <row r="24" spans="1:3" ht="63">
      <c r="A24" s="10" t="s">
        <v>35</v>
      </c>
      <c r="B24" s="14" t="s">
        <v>40</v>
      </c>
      <c r="C24" s="4">
        <v>99.2</v>
      </c>
    </row>
    <row r="25" spans="1:3" ht="47.25">
      <c r="A25" s="9" t="s">
        <v>220</v>
      </c>
      <c r="B25" s="13" t="s">
        <v>221</v>
      </c>
      <c r="C25" s="3">
        <f>C26</f>
        <v>1</v>
      </c>
    </row>
    <row r="26" spans="1:3" ht="47.25">
      <c r="A26" s="10" t="s">
        <v>48</v>
      </c>
      <c r="B26" s="14" t="s">
        <v>215</v>
      </c>
      <c r="C26" s="4">
        <v>1</v>
      </c>
    </row>
    <row r="27" spans="1:3" ht="15.75">
      <c r="A27" s="9" t="s">
        <v>111</v>
      </c>
      <c r="B27" s="13" t="s">
        <v>29</v>
      </c>
      <c r="C27" s="3">
        <f>C28</f>
        <v>3665.6</v>
      </c>
    </row>
    <row r="28" spans="1:3" ht="51.75" customHeight="1">
      <c r="A28" s="61" t="s">
        <v>222</v>
      </c>
      <c r="B28" s="62" t="s">
        <v>223</v>
      </c>
      <c r="C28" s="63">
        <f>C29</f>
        <v>3665.6</v>
      </c>
    </row>
    <row r="29" spans="1:3" ht="42" customHeight="1">
      <c r="A29" s="9" t="s">
        <v>30</v>
      </c>
      <c r="B29" s="13" t="s">
        <v>31</v>
      </c>
      <c r="C29" s="3">
        <f>C30+C31+C32+C34+C35+C33</f>
        <v>3665.6</v>
      </c>
    </row>
    <row r="30" spans="1:3" ht="78.75">
      <c r="A30" s="10" t="s">
        <v>52</v>
      </c>
      <c r="B30" s="14" t="s">
        <v>42</v>
      </c>
      <c r="C30" s="4">
        <v>2906.1</v>
      </c>
    </row>
    <row r="31" spans="1:3" ht="78.75" hidden="1">
      <c r="A31" s="10" t="s">
        <v>112</v>
      </c>
      <c r="B31" s="15" t="s">
        <v>47</v>
      </c>
      <c r="C31" s="4">
        <v>0</v>
      </c>
    </row>
    <row r="32" spans="1:3" ht="283.5" hidden="1">
      <c r="A32" s="12" t="s">
        <v>113</v>
      </c>
      <c r="B32" s="1" t="s">
        <v>44</v>
      </c>
      <c r="C32" s="28">
        <v>0</v>
      </c>
    </row>
    <row r="33" spans="1:3" ht="283.5" hidden="1">
      <c r="A33" s="12" t="s">
        <v>53</v>
      </c>
      <c r="B33" s="1" t="s">
        <v>44</v>
      </c>
      <c r="C33" s="4">
        <v>0</v>
      </c>
    </row>
    <row r="34" spans="1:5" ht="63">
      <c r="A34" s="12" t="s">
        <v>50</v>
      </c>
      <c r="B34" s="60" t="s">
        <v>233</v>
      </c>
      <c r="C34" s="23">
        <v>759.5</v>
      </c>
      <c r="E34" s="65"/>
    </row>
  </sheetData>
  <sheetProtection/>
  <mergeCells count="4">
    <mergeCell ref="B3:C3"/>
    <mergeCell ref="A12:C12"/>
    <mergeCell ref="A13:C13"/>
    <mergeCell ref="B7:C7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5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2.57421875" style="30" customWidth="1"/>
    <col min="2" max="2" width="32.421875" style="30" customWidth="1"/>
    <col min="3" max="3" width="60.8515625" style="30" customWidth="1"/>
    <col min="4" max="5" width="9.140625" style="30" customWidth="1"/>
    <col min="6" max="6" width="57.140625" style="30" customWidth="1"/>
    <col min="7" max="16384" width="9.140625" style="30" customWidth="1"/>
  </cols>
  <sheetData>
    <row r="1" spans="1:3" ht="15.75">
      <c r="A1" s="21"/>
      <c r="B1" s="21"/>
      <c r="C1" s="29" t="s">
        <v>115</v>
      </c>
    </row>
    <row r="2" spans="1:3" ht="15.75">
      <c r="A2" s="21"/>
      <c r="B2" s="21"/>
      <c r="C2" s="29" t="s">
        <v>116</v>
      </c>
    </row>
    <row r="3" spans="1:3" ht="15.75">
      <c r="A3" s="21"/>
      <c r="B3" s="21"/>
      <c r="C3" s="29" t="s">
        <v>17</v>
      </c>
    </row>
    <row r="4" spans="1:3" ht="15.75">
      <c r="A4" s="21"/>
      <c r="B4" s="21"/>
      <c r="C4" s="29" t="s">
        <v>22</v>
      </c>
    </row>
    <row r="5" spans="1:3" ht="15.75">
      <c r="A5" s="21"/>
      <c r="B5" s="21"/>
      <c r="C5" s="29" t="s">
        <v>1</v>
      </c>
    </row>
    <row r="6" spans="1:3" ht="15.75">
      <c r="A6" s="21"/>
      <c r="B6" s="21"/>
      <c r="C6" s="29" t="s">
        <v>2</v>
      </c>
    </row>
    <row r="7" spans="1:3" ht="15.75">
      <c r="A7" s="21"/>
      <c r="B7" s="21"/>
      <c r="C7" s="29" t="s">
        <v>237</v>
      </c>
    </row>
    <row r="8" spans="1:3" ht="15.75">
      <c r="A8" s="21"/>
      <c r="B8" s="21"/>
      <c r="C8" s="21"/>
    </row>
    <row r="9" spans="1:3" ht="15.75">
      <c r="A9" s="105" t="s">
        <v>117</v>
      </c>
      <c r="B9" s="105"/>
      <c r="C9" s="105"/>
    </row>
    <row r="10" spans="1:6" ht="17.25" customHeight="1">
      <c r="A10" s="105" t="s">
        <v>118</v>
      </c>
      <c r="B10" s="105"/>
      <c r="C10" s="105"/>
      <c r="F10" s="96"/>
    </row>
    <row r="11" spans="1:6" ht="15.75">
      <c r="A11" s="105" t="s">
        <v>23</v>
      </c>
      <c r="B11" s="105"/>
      <c r="C11" s="105"/>
      <c r="F11" s="97"/>
    </row>
    <row r="12" spans="1:6" ht="15.75">
      <c r="A12" s="105" t="s">
        <v>119</v>
      </c>
      <c r="B12" s="105"/>
      <c r="C12" s="105"/>
      <c r="F12" s="97"/>
    </row>
    <row r="13" spans="1:6" ht="15.75">
      <c r="A13" s="105" t="s">
        <v>196</v>
      </c>
      <c r="B13" s="105"/>
      <c r="C13" s="105"/>
      <c r="F13" s="97"/>
    </row>
    <row r="14" spans="1:3" ht="15.75">
      <c r="A14" s="21"/>
      <c r="B14" s="31"/>
      <c r="C14" s="31"/>
    </row>
    <row r="15" spans="1:3" ht="15.75">
      <c r="A15" s="106" t="s">
        <v>120</v>
      </c>
      <c r="B15" s="107"/>
      <c r="C15" s="32"/>
    </row>
    <row r="16" spans="1:3" ht="15.75">
      <c r="A16" s="98" t="s">
        <v>121</v>
      </c>
      <c r="B16" s="99"/>
      <c r="C16" s="33" t="s">
        <v>122</v>
      </c>
    </row>
    <row r="17" spans="1:3" ht="15.75">
      <c r="A17" s="100" t="s">
        <v>123</v>
      </c>
      <c r="B17" s="100" t="s">
        <v>124</v>
      </c>
      <c r="C17" s="34" t="s">
        <v>125</v>
      </c>
    </row>
    <row r="18" spans="1:3" ht="15.75">
      <c r="A18" s="101"/>
      <c r="B18" s="103"/>
      <c r="C18" s="34" t="s">
        <v>126</v>
      </c>
    </row>
    <row r="19" spans="1:3" ht="15.75">
      <c r="A19" s="102"/>
      <c r="B19" s="104"/>
      <c r="C19" s="35" t="s">
        <v>127</v>
      </c>
    </row>
    <row r="20" spans="1:3" ht="15.75">
      <c r="A20" s="36">
        <v>1</v>
      </c>
      <c r="B20" s="37">
        <v>2</v>
      </c>
      <c r="C20" s="37">
        <v>3</v>
      </c>
    </row>
    <row r="21" spans="1:6" ht="49.5" customHeight="1">
      <c r="A21" s="42">
        <v>955</v>
      </c>
      <c r="B21" s="40"/>
      <c r="C21" s="38" t="s">
        <v>128</v>
      </c>
      <c r="F21" s="85"/>
    </row>
    <row r="22" spans="1:3" ht="81" customHeight="1">
      <c r="A22" s="41">
        <v>955</v>
      </c>
      <c r="B22" s="40" t="s">
        <v>129</v>
      </c>
      <c r="C22" s="40" t="s">
        <v>130</v>
      </c>
    </row>
    <row r="23" spans="1:4" ht="66" customHeight="1">
      <c r="A23" s="41">
        <v>955</v>
      </c>
      <c r="B23" s="43" t="s">
        <v>131</v>
      </c>
      <c r="C23" s="77" t="s">
        <v>46</v>
      </c>
      <c r="D23" s="45"/>
    </row>
    <row r="24" spans="1:6" s="87" customFormat="1" ht="51" customHeight="1">
      <c r="A24" s="41">
        <v>955</v>
      </c>
      <c r="B24" s="43" t="s">
        <v>227</v>
      </c>
      <c r="C24" s="77" t="s">
        <v>228</v>
      </c>
      <c r="D24" s="45"/>
      <c r="E24" s="86"/>
      <c r="F24" s="86"/>
    </row>
    <row r="25" spans="1:4" ht="66" customHeight="1">
      <c r="A25" s="41">
        <v>955</v>
      </c>
      <c r="B25" s="43" t="s">
        <v>212</v>
      </c>
      <c r="C25" s="15" t="s">
        <v>213</v>
      </c>
      <c r="D25" s="45"/>
    </row>
    <row r="26" spans="1:3" ht="83.25" customHeight="1">
      <c r="A26" s="41">
        <v>955</v>
      </c>
      <c r="B26" s="40" t="s">
        <v>132</v>
      </c>
      <c r="C26" s="40" t="s">
        <v>133</v>
      </c>
    </row>
    <row r="27" spans="1:3" ht="35.25" customHeight="1">
      <c r="A27" s="41">
        <v>955</v>
      </c>
      <c r="B27" s="40" t="s">
        <v>134</v>
      </c>
      <c r="C27" s="40" t="s">
        <v>32</v>
      </c>
    </row>
    <row r="28" spans="1:3" ht="16.5" customHeight="1">
      <c r="A28" s="41">
        <v>955</v>
      </c>
      <c r="B28" s="40" t="s">
        <v>135</v>
      </c>
      <c r="C28" s="40" t="s">
        <v>136</v>
      </c>
    </row>
    <row r="29" spans="1:3" ht="96.75" customHeight="1">
      <c r="A29" s="41">
        <v>955</v>
      </c>
      <c r="B29" s="40" t="s">
        <v>137</v>
      </c>
      <c r="C29" s="40" t="s">
        <v>138</v>
      </c>
    </row>
    <row r="30" spans="1:4" ht="96" customHeight="1">
      <c r="A30" s="41">
        <v>955</v>
      </c>
      <c r="B30" s="40" t="s">
        <v>139</v>
      </c>
      <c r="C30" s="40" t="s">
        <v>140</v>
      </c>
      <c r="D30" s="46"/>
    </row>
    <row r="31" spans="1:4" ht="96" customHeight="1">
      <c r="A31" s="41">
        <v>955</v>
      </c>
      <c r="B31" s="40" t="s">
        <v>141</v>
      </c>
      <c r="C31" s="40" t="s">
        <v>142</v>
      </c>
      <c r="D31" s="46"/>
    </row>
    <row r="32" spans="1:4" ht="68.25" customHeight="1">
      <c r="A32" s="41">
        <v>955</v>
      </c>
      <c r="B32" s="40" t="s">
        <v>143</v>
      </c>
      <c r="C32" s="40" t="s">
        <v>144</v>
      </c>
      <c r="D32" s="45"/>
    </row>
    <row r="33" spans="1:3" ht="78.75" customHeight="1">
      <c r="A33" s="41">
        <v>955</v>
      </c>
      <c r="B33" s="40" t="s">
        <v>145</v>
      </c>
      <c r="C33" s="40" t="s">
        <v>224</v>
      </c>
    </row>
    <row r="34" spans="1:3" ht="78" customHeight="1">
      <c r="A34" s="41">
        <v>955</v>
      </c>
      <c r="B34" s="27" t="s">
        <v>146</v>
      </c>
      <c r="C34" s="60" t="s">
        <v>209</v>
      </c>
    </row>
    <row r="35" spans="1:3" ht="56.25" customHeight="1">
      <c r="A35" s="41">
        <v>955</v>
      </c>
      <c r="B35" s="27" t="s">
        <v>210</v>
      </c>
      <c r="C35" s="15" t="s">
        <v>211</v>
      </c>
    </row>
    <row r="36" spans="1:3" ht="33.75" customHeight="1">
      <c r="A36" s="41">
        <v>955</v>
      </c>
      <c r="B36" s="40" t="s">
        <v>147</v>
      </c>
      <c r="C36" s="40" t="s">
        <v>148</v>
      </c>
    </row>
    <row r="37" spans="1:3" ht="20.25" customHeight="1">
      <c r="A37" s="41">
        <v>955</v>
      </c>
      <c r="B37" s="40" t="s">
        <v>149</v>
      </c>
      <c r="C37" s="40" t="s">
        <v>150</v>
      </c>
    </row>
    <row r="38" spans="1:3" ht="48.75" customHeight="1">
      <c r="A38" s="41">
        <v>955</v>
      </c>
      <c r="B38" s="39" t="s">
        <v>151</v>
      </c>
      <c r="C38" s="27" t="s">
        <v>175</v>
      </c>
    </row>
    <row r="39" spans="1:3" ht="98.25" customHeight="1">
      <c r="A39" s="41">
        <v>955</v>
      </c>
      <c r="B39" s="53" t="s">
        <v>176</v>
      </c>
      <c r="C39" s="27" t="s">
        <v>177</v>
      </c>
    </row>
    <row r="40" spans="1:3" ht="25.5" customHeight="1">
      <c r="A40" s="41">
        <v>955</v>
      </c>
      <c r="B40" s="39" t="s">
        <v>152</v>
      </c>
      <c r="C40" s="40" t="s">
        <v>41</v>
      </c>
    </row>
    <row r="41" spans="1:3" ht="48.75" customHeight="1">
      <c r="A41" s="41">
        <v>955</v>
      </c>
      <c r="B41" s="39" t="s">
        <v>153</v>
      </c>
      <c r="C41" s="40" t="s">
        <v>40</v>
      </c>
    </row>
    <row r="42" spans="1:3" ht="48.75" customHeight="1">
      <c r="A42" s="41">
        <v>955</v>
      </c>
      <c r="B42" s="39" t="s">
        <v>154</v>
      </c>
      <c r="C42" s="14" t="s">
        <v>215</v>
      </c>
    </row>
    <row r="43" spans="1:3" ht="23.25" customHeight="1">
      <c r="A43" s="41">
        <v>955</v>
      </c>
      <c r="B43" s="39" t="s">
        <v>155</v>
      </c>
      <c r="C43" s="40" t="s">
        <v>156</v>
      </c>
    </row>
    <row r="44" spans="1:3" ht="69" customHeight="1">
      <c r="A44" s="41">
        <v>955</v>
      </c>
      <c r="B44" s="39" t="s">
        <v>157</v>
      </c>
      <c r="C44" s="40" t="s">
        <v>158</v>
      </c>
    </row>
    <row r="45" spans="1:3" ht="37.5" customHeight="1">
      <c r="A45" s="41">
        <v>955</v>
      </c>
      <c r="B45" s="39" t="s">
        <v>159</v>
      </c>
      <c r="C45" s="40" t="s">
        <v>31</v>
      </c>
    </row>
    <row r="46" spans="1:3" ht="66" customHeight="1">
      <c r="A46" s="41">
        <v>955</v>
      </c>
      <c r="B46" s="47" t="s">
        <v>160</v>
      </c>
      <c r="C46" s="48" t="s">
        <v>42</v>
      </c>
    </row>
    <row r="47" spans="1:4" ht="66" customHeight="1">
      <c r="A47" s="41">
        <v>955</v>
      </c>
      <c r="B47" s="47" t="s">
        <v>161</v>
      </c>
      <c r="C47" s="44" t="s">
        <v>47</v>
      </c>
      <c r="D47" s="45"/>
    </row>
    <row r="48" spans="1:3" ht="181.5" customHeight="1">
      <c r="A48" s="41">
        <v>955</v>
      </c>
      <c r="B48" s="47" t="s">
        <v>43</v>
      </c>
      <c r="C48" s="1" t="s">
        <v>234</v>
      </c>
    </row>
    <row r="49" spans="1:6" ht="51.75" customHeight="1">
      <c r="A49" s="41">
        <v>955</v>
      </c>
      <c r="B49" s="47" t="s">
        <v>162</v>
      </c>
      <c r="C49" s="60" t="s">
        <v>233</v>
      </c>
      <c r="F49" s="46"/>
    </row>
    <row r="50" spans="1:3" ht="32.25" customHeight="1">
      <c r="A50" s="41">
        <v>955</v>
      </c>
      <c r="B50" s="49" t="s">
        <v>163</v>
      </c>
      <c r="C50" s="50" t="s">
        <v>164</v>
      </c>
    </row>
    <row r="51" spans="1:4" ht="21" customHeight="1">
      <c r="A51" s="41">
        <v>955</v>
      </c>
      <c r="B51" s="39" t="s">
        <v>165</v>
      </c>
      <c r="C51" s="40" t="s">
        <v>166</v>
      </c>
      <c r="D51" s="45"/>
    </row>
    <row r="52" spans="1:3" ht="96.75" customHeight="1">
      <c r="A52" s="41">
        <v>955</v>
      </c>
      <c r="B52" s="39" t="s">
        <v>167</v>
      </c>
      <c r="C52" s="48" t="s">
        <v>168</v>
      </c>
    </row>
    <row r="53" spans="1:3" ht="63" customHeight="1">
      <c r="A53" s="41">
        <v>955</v>
      </c>
      <c r="B53" s="51" t="s">
        <v>169</v>
      </c>
      <c r="C53" s="52" t="s">
        <v>225</v>
      </c>
    </row>
    <row r="54" spans="1:3" ht="33" customHeight="1">
      <c r="A54" s="41">
        <v>955</v>
      </c>
      <c r="B54" s="51" t="s">
        <v>170</v>
      </c>
      <c r="C54" s="52" t="s">
        <v>171</v>
      </c>
    </row>
    <row r="55" spans="1:3" ht="48.75" customHeight="1">
      <c r="A55" s="41">
        <v>955</v>
      </c>
      <c r="B55" s="39" t="s">
        <v>172</v>
      </c>
      <c r="C55" s="52" t="s">
        <v>173</v>
      </c>
    </row>
  </sheetData>
  <sheetProtection/>
  <mergeCells count="10">
    <mergeCell ref="A9:C9"/>
    <mergeCell ref="A10:C10"/>
    <mergeCell ref="A11:C11"/>
    <mergeCell ref="A12:C12"/>
    <mergeCell ref="F10:F13"/>
    <mergeCell ref="A16:B16"/>
    <mergeCell ref="A17:A19"/>
    <mergeCell ref="B17:B19"/>
    <mergeCell ref="A13:C13"/>
    <mergeCell ref="A15:B15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C30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9.7109375" style="0" customWidth="1"/>
    <col min="2" max="2" width="27.28125" style="0" customWidth="1"/>
    <col min="3" max="3" width="61.8515625" style="0" customWidth="1"/>
  </cols>
  <sheetData>
    <row r="1" spans="1:3" ht="15.75">
      <c r="A1" s="5"/>
      <c r="B1" s="5"/>
      <c r="C1" s="6" t="s">
        <v>178</v>
      </c>
    </row>
    <row r="2" spans="1:3" ht="15.75">
      <c r="A2" s="5"/>
      <c r="B2" s="5"/>
      <c r="C2" s="6" t="s">
        <v>0</v>
      </c>
    </row>
    <row r="3" spans="1:3" ht="15.75">
      <c r="A3" s="5"/>
      <c r="B3" s="5"/>
      <c r="C3" s="6" t="s">
        <v>17</v>
      </c>
    </row>
    <row r="4" spans="1:3" ht="15.75">
      <c r="A4" s="5"/>
      <c r="B4" s="5"/>
      <c r="C4" s="6" t="s">
        <v>22</v>
      </c>
    </row>
    <row r="5" spans="1:3" ht="15.75">
      <c r="A5" s="5"/>
      <c r="B5" s="5"/>
      <c r="C5" s="6" t="s">
        <v>1</v>
      </c>
    </row>
    <row r="6" spans="1:3" ht="15.75">
      <c r="A6" s="5"/>
      <c r="B6" s="5"/>
      <c r="C6" s="6" t="s">
        <v>2</v>
      </c>
    </row>
    <row r="7" spans="1:3" ht="15.75">
      <c r="A7" s="5"/>
      <c r="B7" s="5"/>
      <c r="C7" s="6" t="s">
        <v>237</v>
      </c>
    </row>
    <row r="8" spans="1:3" ht="15.75">
      <c r="A8" s="5"/>
      <c r="B8" s="5"/>
      <c r="C8" s="5"/>
    </row>
    <row r="9" spans="1:3" ht="15.75">
      <c r="A9" s="5"/>
      <c r="B9" s="5"/>
      <c r="C9" s="5"/>
    </row>
    <row r="10" spans="1:3" ht="15.75">
      <c r="A10" s="89" t="s">
        <v>179</v>
      </c>
      <c r="B10" s="88"/>
      <c r="C10" s="88"/>
    </row>
    <row r="11" spans="1:3" ht="15.75">
      <c r="A11" s="89" t="s">
        <v>180</v>
      </c>
      <c r="B11" s="88"/>
      <c r="C11" s="89"/>
    </row>
    <row r="12" spans="1:3" ht="15.75">
      <c r="A12" s="89" t="s">
        <v>181</v>
      </c>
      <c r="B12" s="88"/>
      <c r="C12" s="88"/>
    </row>
    <row r="13" spans="1:3" ht="15.75">
      <c r="A13" s="89" t="s">
        <v>182</v>
      </c>
      <c r="B13" s="88"/>
      <c r="C13" s="88"/>
    </row>
    <row r="14" spans="1:3" ht="15.75">
      <c r="A14" s="89" t="s">
        <v>1</v>
      </c>
      <c r="B14" s="88"/>
      <c r="C14" s="88"/>
    </row>
    <row r="15" spans="1:3" ht="15.75">
      <c r="A15" s="89" t="s">
        <v>2</v>
      </c>
      <c r="B15" s="88"/>
      <c r="C15" s="88"/>
    </row>
    <row r="16" spans="1:3" ht="15.75">
      <c r="A16" s="89" t="s">
        <v>194</v>
      </c>
      <c r="B16" s="89"/>
      <c r="C16" s="89"/>
    </row>
    <row r="17" spans="1:3" ht="15.75">
      <c r="A17" s="54"/>
      <c r="B17" s="54"/>
      <c r="C17" s="54"/>
    </row>
    <row r="18" spans="1:3" ht="15.75">
      <c r="A18" s="54"/>
      <c r="B18" s="54"/>
      <c r="C18" s="54"/>
    </row>
    <row r="19" spans="1:3" ht="15.75">
      <c r="A19" s="54"/>
      <c r="B19" s="54"/>
      <c r="C19" s="54"/>
    </row>
    <row r="20" spans="1:3" ht="15.75">
      <c r="A20" s="5"/>
      <c r="B20" s="5"/>
      <c r="C20" s="5"/>
    </row>
    <row r="21" spans="1:3" ht="15.75">
      <c r="A21" s="108" t="s">
        <v>183</v>
      </c>
      <c r="B21" s="109"/>
      <c r="C21" s="55" t="s">
        <v>184</v>
      </c>
    </row>
    <row r="22" spans="1:3" ht="15.75">
      <c r="A22" s="110" t="s">
        <v>185</v>
      </c>
      <c r="B22" s="111"/>
      <c r="C22" s="56" t="s">
        <v>186</v>
      </c>
    </row>
    <row r="23" spans="1:3" ht="15.75">
      <c r="A23" s="93" t="s">
        <v>123</v>
      </c>
      <c r="B23" s="93" t="s">
        <v>181</v>
      </c>
      <c r="C23" s="56" t="s">
        <v>187</v>
      </c>
    </row>
    <row r="24" spans="1:3" ht="15.75">
      <c r="A24" s="112"/>
      <c r="B24" s="112"/>
      <c r="C24" s="56" t="s">
        <v>126</v>
      </c>
    </row>
    <row r="25" spans="1:3" ht="15.75">
      <c r="A25" s="112"/>
      <c r="B25" s="112"/>
      <c r="C25" s="56" t="s">
        <v>188</v>
      </c>
    </row>
    <row r="26" spans="1:3" ht="15.75">
      <c r="A26" s="94"/>
      <c r="B26" s="94"/>
      <c r="C26" s="56" t="s">
        <v>2</v>
      </c>
    </row>
    <row r="27" spans="1:3" ht="15.75">
      <c r="A27" s="57">
        <v>1</v>
      </c>
      <c r="B27" s="25">
        <v>2</v>
      </c>
      <c r="C27" s="58">
        <v>3</v>
      </c>
    </row>
    <row r="28" spans="1:3" ht="68.25" customHeight="1">
      <c r="A28" s="9">
        <v>955</v>
      </c>
      <c r="B28" s="9"/>
      <c r="C28" s="2" t="s">
        <v>189</v>
      </c>
    </row>
    <row r="29" spans="1:3" ht="39" customHeight="1">
      <c r="A29" s="10">
        <v>955</v>
      </c>
      <c r="B29" s="1" t="s">
        <v>190</v>
      </c>
      <c r="C29" s="1" t="s">
        <v>191</v>
      </c>
    </row>
    <row r="30" spans="1:3" ht="40.5" customHeight="1">
      <c r="A30" s="10">
        <v>955</v>
      </c>
      <c r="B30" s="1" t="s">
        <v>192</v>
      </c>
      <c r="C30" s="1" t="s">
        <v>193</v>
      </c>
    </row>
  </sheetData>
  <sheetProtection/>
  <mergeCells count="11">
    <mergeCell ref="A22:B22"/>
    <mergeCell ref="A23:A26"/>
    <mergeCell ref="B23:B26"/>
    <mergeCell ref="A14:C14"/>
    <mergeCell ref="A15:C15"/>
    <mergeCell ref="A16:C16"/>
    <mergeCell ref="A21:B21"/>
    <mergeCell ref="A10:C10"/>
    <mergeCell ref="A11:C11"/>
    <mergeCell ref="A12:C12"/>
    <mergeCell ref="A13:C13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2014-12-23T12:35:33Z</cp:lastPrinted>
  <dcterms:created xsi:type="dcterms:W3CDTF">1996-10-08T23:32:33Z</dcterms:created>
  <dcterms:modified xsi:type="dcterms:W3CDTF">2014-12-23T12:36:42Z</dcterms:modified>
  <cp:category/>
  <cp:version/>
  <cp:contentType/>
  <cp:contentStatus/>
</cp:coreProperties>
</file>