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 activeTab="3"/>
  </bookViews>
  <sheets>
    <sheet name="Прил1 ист" sheetId="1" r:id="rId1"/>
    <sheet name="Прил3 доходы" sheetId="2" r:id="rId2"/>
    <sheet name="Прил5 Безвозм" sheetId="3" r:id="rId3"/>
    <sheet name="список - апрель" sheetId="6" r:id="rId4"/>
  </sheets>
  <definedNames>
    <definedName name="_xlnm.Print_Titles" localSheetId="2">'Прил5 Безвозм'!$14:$15</definedName>
    <definedName name="_xlnm.Print_Area" localSheetId="1">'Прил3 доходы'!$A$1:$C$84</definedName>
    <definedName name="_xlnm.Print_Area" localSheetId="2">'Прил5 Безвозм'!$A$1:$C$43</definedName>
    <definedName name="_xlnm.Print_Area" localSheetId="3">'список - апрель'!$A$1:$F$8</definedName>
  </definedNames>
  <calcPr calcId="144525"/>
</workbook>
</file>

<file path=xl/calcChain.xml><?xml version="1.0" encoding="utf-8"?>
<calcChain xmlns="http://schemas.openxmlformats.org/spreadsheetml/2006/main">
  <c r="E8" i="6" l="1"/>
  <c r="C75" i="2"/>
  <c r="C36" i="3"/>
  <c r="C23" i="3"/>
  <c r="C39" i="3"/>
  <c r="C20" i="3"/>
  <c r="C22" i="3"/>
  <c r="C19" i="3" s="1"/>
  <c r="C31" i="3"/>
  <c r="C30" i="3"/>
  <c r="C33" i="3"/>
  <c r="C38" i="3"/>
  <c r="C35" i="3" s="1"/>
  <c r="C65" i="2"/>
  <c r="C64" i="2" s="1"/>
  <c r="C61" i="2" s="1"/>
  <c r="C82" i="2"/>
  <c r="C80" i="2"/>
  <c r="C79" i="2" s="1"/>
  <c r="C78" i="2" s="1"/>
  <c r="C76" i="2"/>
  <c r="C74" i="2"/>
  <c r="C73" i="2" s="1"/>
  <c r="C71" i="2"/>
  <c r="C69" i="2"/>
  <c r="C67" i="2"/>
  <c r="C66" i="2" s="1"/>
  <c r="C60" i="2" s="1"/>
  <c r="C59" i="2" s="1"/>
  <c r="C62" i="2"/>
  <c r="C57" i="2"/>
  <c r="C56" i="2"/>
  <c r="C54" i="2"/>
  <c r="C53" i="2"/>
  <c r="C52" i="2" s="1"/>
  <c r="C50" i="2"/>
  <c r="C49" i="2"/>
  <c r="C46" i="2"/>
  <c r="C45" i="2"/>
  <c r="C44" i="2" s="1"/>
  <c r="C43" i="2" s="1"/>
  <c r="C41" i="2"/>
  <c r="C40" i="2"/>
  <c r="C38" i="2"/>
  <c r="C36" i="2"/>
  <c r="C35" i="2" s="1"/>
  <c r="C32" i="2" s="1"/>
  <c r="C33" i="2"/>
  <c r="C30" i="2"/>
  <c r="C29" i="2"/>
  <c r="C24" i="2"/>
  <c r="C23" i="2"/>
  <c r="C20" i="2"/>
  <c r="C19" i="2"/>
  <c r="C18" i="2" s="1"/>
  <c r="C26" i="1"/>
  <c r="C84" i="2" l="1"/>
  <c r="C25" i="1" s="1"/>
  <c r="C24" i="1" s="1"/>
  <c r="C23" i="1" s="1"/>
  <c r="C22" i="1" s="1"/>
  <c r="C18" i="3"/>
  <c r="C17" i="3" s="1"/>
</calcChain>
</file>

<file path=xl/sharedStrings.xml><?xml version="1.0" encoding="utf-8"?>
<sst xmlns="http://schemas.openxmlformats.org/spreadsheetml/2006/main" count="263" uniqueCount="200">
  <si>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</si>
  <si>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</si>
  <si>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</si>
  <si>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</si>
  <si>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</si>
  <si>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</si>
  <si>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</si>
  <si>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</si>
  <si>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</si>
  <si>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</si>
  <si>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</si>
  <si>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</si>
  <si>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</si>
  <si>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</si>
  <si>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</si>
  <si>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</si>
  <si>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</si>
  <si>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</si>
  <si>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</si>
  <si>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</si>
  <si>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</si>
  <si>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Ленинградской области на 2017 год</t>
  </si>
  <si>
    <t>Код</t>
  </si>
  <si>
    <t xml:space="preserve">Наименование </t>
  </si>
  <si>
    <t>Сумма        (тысяч рублей)</t>
  </si>
  <si>
    <t>Приложение 3</t>
  </si>
  <si>
    <t>Кусинское сельское поселение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</si>
  <si>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</si>
  <si>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</si>
  <si>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</si>
  <si>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на 2017 год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</si>
  <si>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</si>
  <si>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</si>
  <si>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</si>
  <si>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</si>
  <si>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</si>
  <si>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</si>
  <si>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</si>
  <si>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</si>
  <si>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</si>
  <si>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</si>
  <si>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</si>
  <si>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</si>
  <si>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</si>
  <si>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</si>
  <si>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</si>
  <si>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</si>
  <si>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</si>
  <si>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</si>
  <si>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</si>
  <si>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</si>
  <si>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</si>
  <si>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</si>
  <si>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</si>
  <si>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</si>
  <si>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</si>
  <si>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</si>
  <si>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</si>
  <si>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</si>
  <si>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</si>
  <si>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</si>
  <si>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</si>
  <si>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</si>
  <si>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</si>
  <si>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</si>
  <si>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</si>
  <si>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</si>
  <si>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</si>
  <si>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</si>
  <si>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</si>
  <si>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</si>
  <si>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</si>
  <si>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</si>
  <si>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</si>
  <si>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</si>
  <si>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</si>
  <si>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</si>
  <si>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</si>
  <si>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</si>
  <si>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</si>
  <si>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</si>
  <si>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</si>
  <si>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</si>
  <si>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</si>
  <si>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</si>
  <si>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</si>
  <si>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</si>
  <si>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</si>
  <si>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</si>
  <si>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</si>
  <si>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</si>
  <si>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</si>
  <si>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</si>
  <si>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</si>
  <si>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</si>
  <si>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</si>
  <si>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</si>
  <si>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</si>
  <si>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</si>
  <si>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</si>
  <si>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</si>
  <si>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</si>
  <si>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</si>
  <si>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</si>
  <si>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</si>
  <si>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</si>
  <si>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</si>
  <si>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</si>
  <si>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</si>
  <si>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</si>
  <si>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</si>
  <si>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</si>
  <si>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</si>
  <si>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</si>
  <si>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</si>
  <si>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</si>
  <si>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</si>
  <si>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</si>
  <si>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</si>
  <si>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</si>
  <si>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</si>
  <si>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</si>
  <si>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</si>
  <si>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000 2 02 29999 00 0000 151</t>
  </si>
  <si>
    <t>Прочие субсидии</t>
  </si>
  <si>
    <t>000 2 02 29999 10 0000 151</t>
  </si>
  <si>
    <t>000 2 02 30000 00 0000 151</t>
  </si>
  <si>
    <t>Субвенции бюджетам бюджетной системы Российской Федерации</t>
  </si>
  <si>
    <t>000 202 35118 00 0000 151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</si>
  <si>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</si>
  <si>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</si>
  <si>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</si>
  <si>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000 202 30024 00 0000 151</t>
  </si>
  <si>
    <t>Субвенции местным бюджетам на выполнение передаваемых полномочий субъектов Российской Федерации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</si>
  <si>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</si>
  <si>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</si>
  <si>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000 2 02 02999 00 0000 151</t>
  </si>
  <si>
    <t>000 2 02 02999 10 0000 151</t>
  </si>
  <si>
    <t>Субсидии на реализацию проектов местных инициатив граждан, получивших грантовую поддержку</t>
  </si>
  <si>
    <t>000 2 02 40000 00 0000 151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</si>
  <si>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</si>
  <si>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</si>
  <si>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</si>
  <si>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000 202 49999 00 0000 151</t>
  </si>
  <si>
    <t>Прочие межбюджетные трансферты, передаваемые бюджетам</t>
  </si>
  <si>
    <t>000 202 49999 10 0000 151</t>
  </si>
  <si>
    <t>Прочие межбюджетные трансферты, передаваемые бюджетам сельских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</si>
  <si>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</si>
  <si>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</si>
  <si>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</si>
  <si>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</si>
  <si>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</si>
  <si>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</si>
  <si>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</si>
  <si>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</si>
  <si>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</si>
  <si>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</si>
  <si>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</si>
  <si>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</si>
  <si>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ВСЕГО: доходов</t>
  </si>
  <si>
    <t>000 2 02 49999 10 0105 151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</si>
  <si>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</si>
  <si>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000 202 04999 10 0103 151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</si>
  <si>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</si>
  <si>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000 202 49999 10 0102 151</t>
  </si>
  <si>
    <t xml:space="preserve">000 202 40000 00 0000 151 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</si>
  <si>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</si>
  <si>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Прочие субсидии бюджетам сельских поселений</t>
  </si>
  <si>
    <t>(тысяч рублей)</t>
  </si>
  <si>
    <t>классификации</t>
  </si>
  <si>
    <t xml:space="preserve">Сумма </t>
  </si>
  <si>
    <t xml:space="preserve">Код бюджетной </t>
  </si>
  <si>
    <t>в  2017 году</t>
  </si>
  <si>
    <t>Приложение 5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</si>
  <si>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</si>
  <si>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2 02 45160 10 0000 151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</si>
  <si>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</si>
  <si>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</si>
  <si>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</si>
  <si>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</si>
  <si>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</si>
  <si>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 xml:space="preserve">ВСЕГО </t>
  </si>
  <si>
    <t>Налог на имущество физических лиц</t>
  </si>
  <si>
    <t>000 1 06 06030 00 0000 110</t>
  </si>
  <si>
    <t>Администрация МО  Кусинское сельское поселение Киришского муниципального района Ленинградской области</t>
  </si>
  <si>
    <t>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в апреле 2017 года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</si>
  <si>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</si>
  <si>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</si>
  <si>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Прочие 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</si>
  <si>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</si>
  <si>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</si>
  <si>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Уведомление № 142 от 29.03.2017 года </t>
  </si>
  <si>
    <t>000 2 02 45160 00 0000 151</t>
  </si>
  <si>
    <t>000 2 02 45160 10 0000 151</t>
  </si>
  <si>
    <t>2 02 29999 10 0000 151</t>
  </si>
  <si>
    <t>Постановление администрации муниципального образования Киришский муниципальный район Ленинградской области  от 27 марта 2017 года № 643 "Об утверждении перечня мероприятий источником финансового обеспечения которых являются иные межбюджетные трансферты из областного бюджета Ленинградской области на подготовку и проведение мероприятий, посвященных Дню образования Ленинградской области»</t>
  </si>
  <si>
    <t>от 14.12.2016г. № 40/180</t>
  </si>
  <si>
    <t>в редакции к решению совета депутатов</t>
  </si>
  <si>
    <t>от  12.04.2017  № 43/197</t>
  </si>
  <si>
    <t>от 12.04.2017 № 43/197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</si>
</sst>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3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2" fontId="0" fillId="0" borderId="0" xfId="0" applyNumberForma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justify" wrapText="1"/>
    </xf>
    <xf numFmtId="2" fontId="6" fillId="0" borderId="1" xfId="0" applyNumberFormat="1" applyFont="1" applyBorder="1" applyAlignment="1">
      <alignment horizontal="right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8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2" fontId="1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3" fillId="0" borderId="1" xfId="0" applyNumberFormat="1" applyFont="1" applyBorder="1" applyAlignment="1">
      <alignment horizontal="justify"/>
    </xf>
    <xf numFmtId="0" fontId="1" fillId="0" borderId="1" xfId="0" applyNumberFormat="1" applyFont="1" applyBorder="1" applyAlignment="1">
      <alignment horizontal="justify"/>
    </xf>
    <xf numFmtId="0" fontId="1" fillId="0" borderId="1" xfId="1" applyFont="1" applyBorder="1" applyAlignment="1">
      <alignment horizontal="justify" wrapText="1"/>
    </xf>
    <xf numFmtId="0" fontId="3" fillId="0" borderId="1" xfId="1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2" fontId="9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5" fillId="0" borderId="0" xfId="6"/>
    <xf numFmtId="0" fontId="6" fillId="0" borderId="1" xfId="1" applyFont="1" applyBorder="1" applyAlignment="1">
      <alignment horizontal="justify" wrapText="1"/>
    </xf>
    <xf numFmtId="0" fontId="1" fillId="0" borderId="1" xfId="6" applyFont="1" applyFill="1" applyBorder="1" applyAlignment="1">
      <alignment horizontal="justify" wrapText="1"/>
    </xf>
    <xf numFmtId="2" fontId="6" fillId="0" borderId="1" xfId="6" applyNumberFormat="1" applyFont="1" applyBorder="1" applyAlignment="1">
      <alignment horizontal="right"/>
    </xf>
    <xf numFmtId="0" fontId="6" fillId="0" borderId="1" xfId="6" applyFont="1" applyBorder="1"/>
    <xf numFmtId="2" fontId="1" fillId="0" borderId="1" xfId="6" applyNumberFormat="1" applyFont="1" applyBorder="1" applyAlignment="1">
      <alignment horizontal="right"/>
    </xf>
    <xf numFmtId="0" fontId="1" fillId="0" borderId="1" xfId="6" applyFont="1" applyBorder="1"/>
    <xf numFmtId="0" fontId="1" fillId="0" borderId="1" xfId="6" applyFont="1" applyBorder="1" applyAlignment="1">
      <alignment horizontal="justify" wrapText="1"/>
    </xf>
    <xf numFmtId="2" fontId="3" fillId="0" borderId="1" xfId="6" applyNumberFormat="1" applyFont="1" applyBorder="1" applyAlignment="1">
      <alignment horizontal="right"/>
    </xf>
    <xf numFmtId="0" fontId="3" fillId="0" borderId="1" xfId="6" applyFont="1" applyBorder="1" applyAlignment="1">
      <alignment horizontal="justify" wrapText="1"/>
    </xf>
    <xf numFmtId="0" fontId="3" fillId="0" borderId="1" xfId="6" applyFont="1" applyBorder="1"/>
    <xf numFmtId="2" fontId="9" fillId="0" borderId="1" xfId="6" applyNumberFormat="1" applyFont="1" applyBorder="1" applyAlignment="1">
      <alignment horizontal="right"/>
    </xf>
    <xf numFmtId="0" fontId="9" fillId="0" borderId="1" xfId="6" applyFont="1" applyBorder="1" applyAlignment="1">
      <alignment horizontal="justify"/>
    </xf>
    <xf numFmtId="0" fontId="9" fillId="0" borderId="1" xfId="6" applyFont="1" applyBorder="1"/>
    <xf numFmtId="0" fontId="1" fillId="0" borderId="1" xfId="6" applyFont="1" applyFill="1" applyBorder="1" applyAlignment="1">
      <alignment horizontal="justify"/>
    </xf>
    <xf numFmtId="2" fontId="5" fillId="0" borderId="0" xfId="6" applyNumberFormat="1"/>
    <xf numFmtId="0" fontId="6" fillId="0" borderId="1" xfId="6" applyFont="1" applyBorder="1" applyAlignment="1">
      <alignment horizontal="justify"/>
    </xf>
    <xf numFmtId="0" fontId="1" fillId="0" borderId="1" xfId="6" applyFont="1" applyBorder="1" applyAlignment="1">
      <alignment horizontal="justify"/>
    </xf>
    <xf numFmtId="0" fontId="3" fillId="0" borderId="1" xfId="6" applyFont="1" applyBorder="1" applyAlignment="1">
      <alignment horizontal="justify"/>
    </xf>
    <xf numFmtId="0" fontId="12" fillId="0" borderId="1" xfId="6" applyFont="1" applyBorder="1" applyAlignment="1">
      <alignment horizontal="justify"/>
    </xf>
    <xf numFmtId="0" fontId="9" fillId="0" borderId="1" xfId="6" applyNumberFormat="1" applyFont="1" applyBorder="1" applyAlignment="1">
      <alignment horizontal="justify" wrapText="1"/>
    </xf>
    <xf numFmtId="0" fontId="3" fillId="0" borderId="1" xfId="6" applyFont="1" applyBorder="1" applyAlignment="1">
      <alignment wrapText="1"/>
    </xf>
    <xf numFmtId="0" fontId="3" fillId="0" borderId="3" xfId="1" applyFont="1" applyBorder="1" applyAlignment="1">
      <alignment horizontal="justify"/>
    </xf>
    <xf numFmtId="0" fontId="1" fillId="0" borderId="1" xfId="6" applyFont="1" applyBorder="1" applyAlignment="1">
      <alignment horizontal="center" vertical="top"/>
    </xf>
    <xf numFmtId="0" fontId="3" fillId="0" borderId="4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top"/>
    </xf>
    <xf numFmtId="0" fontId="3" fillId="0" borderId="2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top"/>
    </xf>
    <xf numFmtId="0" fontId="1" fillId="0" borderId="0" xfId="6" applyFont="1"/>
    <xf numFmtId="0" fontId="1" fillId="0" borderId="0" xfId="6" applyFont="1" applyAlignment="1">
      <alignment horizontal="center"/>
    </xf>
    <xf numFmtId="0" fontId="1" fillId="0" borderId="1" xfId="1" applyFont="1" applyBorder="1" applyAlignment="1">
      <alignment horizontal="justify"/>
    </xf>
    <xf numFmtId="0" fontId="1" fillId="0" borderId="0" xfId="1" applyFont="1"/>
    <xf numFmtId="0" fontId="1" fillId="0" borderId="0" xfId="1" applyFont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0" borderId="5" xfId="1" applyFont="1" applyBorder="1" applyAlignment="1">
      <alignment horizontal="center" wrapText="1"/>
    </xf>
    <xf numFmtId="0" fontId="1" fillId="0" borderId="1" xfId="1" applyFont="1" applyBorder="1"/>
    <xf numFmtId="4" fontId="1" fillId="0" borderId="1" xfId="1" applyNumberFormat="1" applyFont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/>
    <xf numFmtId="4" fontId="6" fillId="0" borderId="0" xfId="1" applyNumberFormat="1" applyFont="1"/>
    <xf numFmtId="4" fontId="1" fillId="0" borderId="0" xfId="1" applyNumberFormat="1" applyFont="1"/>
    <xf numFmtId="0" fontId="15" fillId="0" borderId="1" xfId="0" applyNumberFormat="1" applyFont="1" applyBorder="1" applyAlignment="1">
      <alignment horizontal="justify" wrapText="1"/>
    </xf>
    <xf numFmtId="0" fontId="1" fillId="0" borderId="1" xfId="1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/>
    <xf numFmtId="0" fontId="1" fillId="0" borderId="0" xfId="6" applyFont="1" applyAlignment="1">
      <alignment horizontal="right"/>
    </xf>
    <xf numFmtId="0" fontId="3" fillId="0" borderId="0" xfId="6" applyFont="1" applyAlignment="1">
      <alignment horizontal="center"/>
    </xf>
    <xf numFmtId="0" fontId="1" fillId="0" borderId="0" xfId="6" applyFont="1" applyAlignment="1"/>
    <xf numFmtId="0" fontId="3" fillId="0" borderId="2" xfId="6" applyFont="1" applyBorder="1" applyAlignment="1">
      <alignment horizontal="center" vertical="top"/>
    </xf>
    <xf numFmtId="0" fontId="3" fillId="0" borderId="4" xfId="6" applyFont="1" applyBorder="1" applyAlignment="1">
      <alignment horizontal="center" vertical="top"/>
    </xf>
    <xf numFmtId="0" fontId="3" fillId="2" borderId="1" xfId="1" applyFont="1" applyFill="1" applyBorder="1" applyAlignment="1">
      <alignment horizontal="left"/>
    </xf>
    <xf numFmtId="0" fontId="2" fillId="0" borderId="1" xfId="1" applyFont="1" applyBorder="1" applyAlignment="1"/>
    <xf numFmtId="0" fontId="3" fillId="0" borderId="0" xfId="1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1">
    <cellStyle name="Обычный" xfId="0" builtinId="0"/>
    <cellStyle name="Обычный 2" xfId="1"/>
    <cellStyle name="Обычный 2 4" xfId="2"/>
    <cellStyle name="Обычный 3" xfId="3"/>
    <cellStyle name="Обычный 4" xfId="4"/>
    <cellStyle name="Обычный 5" xfId="5"/>
    <cellStyle name="Обычный 5 2" xfId="6"/>
    <cellStyle name="Финансовый 2" xfId="7"/>
    <cellStyle name="Финансовый 2 2" xfId="8"/>
    <cellStyle name="Финансовый 3" xfId="9"/>
    <cellStyle name="Финансовый 3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2"/>
  <sheetViews>
    <sheetView topLeftCell="A4" zoomScaleNormal="100" workbookViewId="0">
      <selection activeCell="H12" sqref="H12"/>
    </sheetView>
  </sheetViews>
  <sheetFormatPr defaultRowHeight="15" x14ac:dyDescent="0.2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 x14ac:dyDescent="0.25">
      <c r="A1" s="1"/>
      <c r="B1" s="121" t="s">
        <v>0</v>
      </c>
      <c r="C1" s="121"/>
    </row>
    <row r="2" spans="1:5" ht="15.75" x14ac:dyDescent="0.25">
      <c r="A2" s="1"/>
      <c r="B2" s="121" t="s">
        <v>1</v>
      </c>
      <c r="C2" s="121"/>
    </row>
    <row r="3" spans="1:5" ht="15.75" x14ac:dyDescent="0.25">
      <c r="A3" s="1"/>
      <c r="B3" s="121" t="s">
        <v>2</v>
      </c>
      <c r="C3" s="121"/>
    </row>
    <row r="4" spans="1:5" ht="15.75" x14ac:dyDescent="0.25">
      <c r="A4" s="1"/>
      <c r="B4" s="121" t="s">
        <v>3</v>
      </c>
      <c r="C4" s="121"/>
    </row>
    <row r="5" spans="1:5" ht="15.75" x14ac:dyDescent="0.25">
      <c r="A5" s="1"/>
      <c r="B5" s="121" t="s">
        <v>4</v>
      </c>
      <c r="C5" s="121"/>
    </row>
    <row r="6" spans="1:5" ht="15.75" x14ac:dyDescent="0.25">
      <c r="A6" s="1"/>
      <c r="B6" s="121" t="s">
        <v>5</v>
      </c>
      <c r="C6" s="121"/>
    </row>
    <row r="7" spans="1:5" ht="15.75" x14ac:dyDescent="0.25">
      <c r="A7" s="1"/>
      <c r="B7" s="122" t="s">
        <v>196</v>
      </c>
      <c r="C7" s="122"/>
    </row>
    <row r="8" spans="1:5" ht="15.75" x14ac:dyDescent="0.25">
      <c r="A8" s="1"/>
      <c r="B8" s="126" t="s">
        <v>197</v>
      </c>
      <c r="C8" s="126"/>
    </row>
    <row r="9" spans="1:5" ht="15.75" x14ac:dyDescent="0.25">
      <c r="A9" s="1"/>
      <c r="B9" s="122" t="s">
        <v>198</v>
      </c>
      <c r="C9" s="126"/>
    </row>
    <row r="10" spans="1:5" ht="15.75" x14ac:dyDescent="0.25">
      <c r="A10" s="1"/>
      <c r="B10" s="121"/>
      <c r="C10" s="121"/>
    </row>
    <row r="11" spans="1:5" ht="15.75" x14ac:dyDescent="0.25">
      <c r="A11" s="1"/>
      <c r="B11" s="1"/>
      <c r="C11" s="1"/>
    </row>
    <row r="12" spans="1:5" ht="15.75" x14ac:dyDescent="0.25">
      <c r="A12" s="123" t="s">
        <v>6</v>
      </c>
      <c r="B12" s="124"/>
      <c r="C12" s="124"/>
    </row>
    <row r="13" spans="1:5" ht="15.75" x14ac:dyDescent="0.25">
      <c r="A13" s="125" t="s">
        <v>7</v>
      </c>
      <c r="B13" s="125"/>
      <c r="C13" s="125"/>
      <c r="D13" s="3"/>
      <c r="E13" s="3"/>
    </row>
    <row r="14" spans="1:5" ht="15.75" x14ac:dyDescent="0.25">
      <c r="A14" s="125" t="s">
        <v>8</v>
      </c>
      <c r="B14" s="125"/>
      <c r="C14" s="125"/>
      <c r="D14" s="3"/>
      <c r="E14" s="3"/>
    </row>
    <row r="15" spans="1:5" ht="15.75" x14ac:dyDescent="0.25">
      <c r="A15" s="123" t="s">
        <v>21</v>
      </c>
      <c r="B15" s="123"/>
      <c r="C15" s="123"/>
      <c r="D15" s="3"/>
      <c r="E15" s="3"/>
    </row>
    <row r="16" spans="1:5" ht="15.75" x14ac:dyDescent="0.25">
      <c r="A16" s="1"/>
      <c r="B16" s="1"/>
      <c r="C16" s="1"/>
    </row>
    <row r="17" spans="1:6" ht="15.75" x14ac:dyDescent="0.25">
      <c r="A17" s="1"/>
      <c r="B17" s="1"/>
      <c r="C17" s="1"/>
    </row>
    <row r="18" spans="1:6" ht="15.75" x14ac:dyDescent="0.25">
      <c r="A18" s="1"/>
      <c r="B18" s="1"/>
      <c r="C18" s="1"/>
    </row>
    <row r="19" spans="1:6" ht="15.75" x14ac:dyDescent="0.25">
      <c r="A19" s="1"/>
      <c r="B19" s="1"/>
      <c r="C19" s="4"/>
    </row>
    <row r="20" spans="1:6" ht="36" customHeight="1" x14ac:dyDescent="0.2">
      <c r="A20" s="16" t="s">
        <v>22</v>
      </c>
      <c r="B20" s="16" t="s">
        <v>23</v>
      </c>
      <c r="C20" s="16" t="s">
        <v>24</v>
      </c>
    </row>
    <row r="21" spans="1:6" ht="15.75" x14ac:dyDescent="0.2">
      <c r="A21" s="15">
        <v>1</v>
      </c>
      <c r="B21" s="15">
        <v>2</v>
      </c>
      <c r="C21" s="15">
        <v>3</v>
      </c>
    </row>
    <row r="22" spans="1:6" ht="31.5" x14ac:dyDescent="0.25">
      <c r="A22" s="5" t="s">
        <v>9</v>
      </c>
      <c r="B22" s="6" t="s">
        <v>10</v>
      </c>
      <c r="C22" s="7">
        <f>SUM(C23)</f>
        <v>1307</v>
      </c>
    </row>
    <row r="23" spans="1:6" ht="31.5" x14ac:dyDescent="0.25">
      <c r="A23" s="8" t="s">
        <v>11</v>
      </c>
      <c r="B23" s="9" t="s">
        <v>12</v>
      </c>
      <c r="C23" s="10">
        <f>SUM(C26+C24)</f>
        <v>1307</v>
      </c>
    </row>
    <row r="24" spans="1:6" ht="31.5" customHeight="1" x14ac:dyDescent="0.25">
      <c r="A24" s="5" t="s">
        <v>13</v>
      </c>
      <c r="B24" s="6" t="s">
        <v>14</v>
      </c>
      <c r="C24" s="7">
        <f>SUM(C25)</f>
        <v>-29008.03</v>
      </c>
    </row>
    <row r="25" spans="1:6" ht="33.75" customHeight="1" x14ac:dyDescent="0.25">
      <c r="A25" s="8" t="s">
        <v>15</v>
      </c>
      <c r="B25" s="9" t="s">
        <v>16</v>
      </c>
      <c r="C25" s="11">
        <f>'Прил3 доходы'!C84*(-1)</f>
        <v>-29008.03</v>
      </c>
    </row>
    <row r="26" spans="1:6" ht="36" customHeight="1" x14ac:dyDescent="0.25">
      <c r="A26" s="5" t="s">
        <v>17</v>
      </c>
      <c r="B26" s="6" t="s">
        <v>18</v>
      </c>
      <c r="C26" s="13">
        <f>SUM(C27)</f>
        <v>30315.03</v>
      </c>
    </row>
    <row r="27" spans="1:6" ht="33" customHeight="1" x14ac:dyDescent="0.25">
      <c r="A27" s="8" t="s">
        <v>19</v>
      </c>
      <c r="B27" s="9" t="s">
        <v>20</v>
      </c>
      <c r="C27" s="14">
        <v>30315.03</v>
      </c>
      <c r="F27" s="12"/>
    </row>
    <row r="28" spans="1:6" ht="15.75" x14ac:dyDescent="0.25">
      <c r="A28" s="1"/>
      <c r="B28" s="1"/>
      <c r="C28" s="1"/>
    </row>
    <row r="29" spans="1:6" ht="15.75" x14ac:dyDescent="0.25">
      <c r="A29" s="1"/>
      <c r="B29" s="1"/>
      <c r="C29" s="1"/>
    </row>
    <row r="30" spans="1:6" ht="15.75" x14ac:dyDescent="0.25">
      <c r="A30" s="1"/>
      <c r="B30" s="1"/>
      <c r="C30" s="1"/>
    </row>
    <row r="31" spans="1:6" ht="15.75" x14ac:dyDescent="0.25">
      <c r="A31" s="1"/>
      <c r="B31" s="1"/>
      <c r="C31" s="1"/>
    </row>
    <row r="32" spans="1:6" ht="15.75" x14ac:dyDescent="0.25">
      <c r="A32" s="1"/>
      <c r="B32" s="1"/>
      <c r="C32" s="1"/>
    </row>
  </sheetData>
  <mergeCells count="14">
    <mergeCell ref="A14:C14"/>
    <mergeCell ref="B8:C8"/>
    <mergeCell ref="B9:C9"/>
    <mergeCell ref="A15:C15"/>
    <mergeCell ref="B1:C1"/>
    <mergeCell ref="B2:C2"/>
    <mergeCell ref="B3:C3"/>
    <mergeCell ref="B4:C4"/>
    <mergeCell ref="B5:C5"/>
    <mergeCell ref="B6:C6"/>
    <mergeCell ref="B7:C7"/>
    <mergeCell ref="B10:C10"/>
    <mergeCell ref="A12:C12"/>
    <mergeCell ref="A13:C13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1"/>
  <sheetViews>
    <sheetView zoomScaleNormal="100" workbookViewId="0">
      <selection activeCell="F21" sqref="F21"/>
    </sheetView>
  </sheetViews>
  <sheetFormatPr defaultRowHeight="12.75" x14ac:dyDescent="0.2"/>
  <cols>
    <col min="1" max="1" width="27" customWidth="1"/>
    <col min="2" max="2" width="54.85546875" customWidth="1"/>
    <col min="3" max="3" width="16.42578125" style="45" customWidth="1"/>
    <col min="7" max="7" width="10.5703125" bestFit="1" customWidth="1"/>
  </cols>
  <sheetData>
    <row r="1" spans="1:4" ht="15.75" x14ac:dyDescent="0.25">
      <c r="A1" s="1"/>
      <c r="B1" s="121" t="s">
        <v>25</v>
      </c>
      <c r="C1" s="127"/>
    </row>
    <row r="2" spans="1:4" ht="15.75" x14ac:dyDescent="0.25">
      <c r="A2" s="1"/>
      <c r="B2" s="121" t="s">
        <v>1</v>
      </c>
      <c r="C2" s="127"/>
    </row>
    <row r="3" spans="1:4" ht="15.75" x14ac:dyDescent="0.25">
      <c r="A3" s="1"/>
      <c r="B3" s="121" t="s">
        <v>2</v>
      </c>
      <c r="C3" s="127"/>
    </row>
    <row r="4" spans="1:4" ht="15.75" x14ac:dyDescent="0.25">
      <c r="A4" s="1"/>
      <c r="B4" s="121" t="s">
        <v>26</v>
      </c>
      <c r="C4" s="127"/>
    </row>
    <row r="5" spans="1:4" ht="15.75" x14ac:dyDescent="0.25">
      <c r="A5" s="1"/>
      <c r="B5" s="121" t="s">
        <v>4</v>
      </c>
      <c r="C5" s="127"/>
    </row>
    <row r="6" spans="1:4" ht="15.75" x14ac:dyDescent="0.25">
      <c r="A6" s="1"/>
      <c r="B6" s="121" t="s">
        <v>5</v>
      </c>
      <c r="C6" s="127"/>
    </row>
    <row r="7" spans="1:4" ht="15.75" x14ac:dyDescent="0.25">
      <c r="A7" s="1"/>
      <c r="B7" s="122" t="s">
        <v>196</v>
      </c>
      <c r="C7" s="122"/>
      <c r="D7" s="119"/>
    </row>
    <row r="8" spans="1:4" ht="15.75" x14ac:dyDescent="0.25">
      <c r="A8" s="1"/>
      <c r="B8" s="126" t="s">
        <v>197</v>
      </c>
      <c r="C8" s="126"/>
      <c r="D8" s="120"/>
    </row>
    <row r="9" spans="1:4" ht="15.75" x14ac:dyDescent="0.25">
      <c r="A9" s="1"/>
      <c r="B9" s="122" t="s">
        <v>199</v>
      </c>
      <c r="C9" s="126"/>
      <c r="D9" s="120"/>
    </row>
    <row r="10" spans="1:4" ht="15.75" x14ac:dyDescent="0.25">
      <c r="A10" s="1"/>
      <c r="B10" s="4"/>
      <c r="C10" s="4"/>
    </row>
    <row r="11" spans="1:4" ht="15.75" x14ac:dyDescent="0.25">
      <c r="A11" s="123" t="s">
        <v>27</v>
      </c>
      <c r="B11" s="123"/>
      <c r="C11" s="123"/>
    </row>
    <row r="12" spans="1:4" ht="15.75" x14ac:dyDescent="0.25">
      <c r="A12" s="123" t="s">
        <v>28</v>
      </c>
      <c r="B12" s="123"/>
      <c r="C12" s="123"/>
    </row>
    <row r="13" spans="1:4" ht="15.75" x14ac:dyDescent="0.25">
      <c r="A13" s="123" t="s">
        <v>29</v>
      </c>
      <c r="B13" s="123"/>
      <c r="C13" s="123"/>
    </row>
    <row r="14" spans="1:4" ht="15.75" x14ac:dyDescent="0.25">
      <c r="A14" s="123" t="s">
        <v>30</v>
      </c>
      <c r="B14" s="123"/>
      <c r="C14" s="123"/>
    </row>
    <row r="15" spans="1:4" ht="15.75" x14ac:dyDescent="0.25">
      <c r="A15" s="17"/>
      <c r="B15" s="17"/>
      <c r="C15" s="17"/>
    </row>
    <row r="16" spans="1:4" ht="36.75" customHeight="1" x14ac:dyDescent="0.2">
      <c r="A16" s="18" t="s">
        <v>31</v>
      </c>
      <c r="B16" s="19" t="s">
        <v>32</v>
      </c>
      <c r="C16" s="20" t="s">
        <v>33</v>
      </c>
    </row>
    <row r="17" spans="1:7" ht="15.75" x14ac:dyDescent="0.25">
      <c r="A17" s="21">
        <v>1</v>
      </c>
      <c r="B17" s="21">
        <v>2</v>
      </c>
      <c r="C17" s="21">
        <v>3</v>
      </c>
    </row>
    <row r="18" spans="1:7" ht="15.75" x14ac:dyDescent="0.25">
      <c r="A18" s="5" t="s">
        <v>34</v>
      </c>
      <c r="B18" s="22" t="s">
        <v>35</v>
      </c>
      <c r="C18" s="7">
        <f>C19+C23+C29+C32+C40+C43+C52</f>
        <v>12460.19</v>
      </c>
    </row>
    <row r="19" spans="1:7" ht="15.75" x14ac:dyDescent="0.25">
      <c r="A19" s="5" t="s">
        <v>36</v>
      </c>
      <c r="B19" s="22" t="s">
        <v>37</v>
      </c>
      <c r="C19" s="7">
        <f>SUM(C20)</f>
        <v>739.19999999999993</v>
      </c>
    </row>
    <row r="20" spans="1:7" ht="15.75" x14ac:dyDescent="0.25">
      <c r="A20" s="5" t="s">
        <v>38</v>
      </c>
      <c r="B20" s="22" t="s">
        <v>39</v>
      </c>
      <c r="C20" s="7">
        <f>C21+C22</f>
        <v>739.19999999999993</v>
      </c>
    </row>
    <row r="21" spans="1:7" ht="93" customHeight="1" x14ac:dyDescent="0.25">
      <c r="A21" s="8" t="s">
        <v>40</v>
      </c>
      <c r="B21" s="23" t="s">
        <v>41</v>
      </c>
      <c r="C21" s="10">
        <v>737.53</v>
      </c>
    </row>
    <row r="22" spans="1:7" ht="64.5" customHeight="1" x14ac:dyDescent="0.25">
      <c r="A22" s="8" t="s">
        <v>42</v>
      </c>
      <c r="B22" s="23" t="s">
        <v>43</v>
      </c>
      <c r="C22" s="10">
        <v>1.67</v>
      </c>
    </row>
    <row r="23" spans="1:7" ht="39" customHeight="1" x14ac:dyDescent="0.25">
      <c r="A23" s="5" t="s">
        <v>44</v>
      </c>
      <c r="B23" s="24" t="s">
        <v>45</v>
      </c>
      <c r="C23" s="7">
        <f>C24</f>
        <v>751</v>
      </c>
    </row>
    <row r="24" spans="1:7" ht="50.25" customHeight="1" x14ac:dyDescent="0.25">
      <c r="A24" s="5" t="s">
        <v>46</v>
      </c>
      <c r="B24" s="24" t="s">
        <v>47</v>
      </c>
      <c r="C24" s="7">
        <f>C25+C26+C27+C28</f>
        <v>751</v>
      </c>
    </row>
    <row r="25" spans="1:7" ht="97.5" customHeight="1" x14ac:dyDescent="0.25">
      <c r="A25" s="25" t="s">
        <v>48</v>
      </c>
      <c r="B25" s="23" t="s">
        <v>49</v>
      </c>
      <c r="C25" s="10">
        <v>252.41</v>
      </c>
      <c r="G25" s="26"/>
    </row>
    <row r="26" spans="1:7" ht="113.25" customHeight="1" x14ac:dyDescent="0.25">
      <c r="A26" s="25" t="s">
        <v>50</v>
      </c>
      <c r="B26" s="23" t="s">
        <v>51</v>
      </c>
      <c r="C26" s="10">
        <v>4.0599999999999996</v>
      </c>
      <c r="G26" s="26"/>
    </row>
    <row r="27" spans="1:7" ht="100.5" customHeight="1" x14ac:dyDescent="0.25">
      <c r="A27" s="25" t="s">
        <v>52</v>
      </c>
      <c r="B27" s="23" t="s">
        <v>53</v>
      </c>
      <c r="C27" s="10">
        <v>494.53</v>
      </c>
      <c r="G27" s="26"/>
    </row>
    <row r="28" spans="1:7" ht="99.75" hidden="1" customHeight="1" x14ac:dyDescent="0.25">
      <c r="A28" s="27" t="s">
        <v>54</v>
      </c>
      <c r="B28" s="28" t="s">
        <v>55</v>
      </c>
      <c r="C28" s="29">
        <v>0</v>
      </c>
      <c r="G28" s="26"/>
    </row>
    <row r="29" spans="1:7" s="33" customFormat="1" ht="15.75" hidden="1" x14ac:dyDescent="0.25">
      <c r="A29" s="30" t="s">
        <v>56</v>
      </c>
      <c r="B29" s="31" t="s">
        <v>57</v>
      </c>
      <c r="C29" s="32">
        <f>SUM(C30)</f>
        <v>0</v>
      </c>
    </row>
    <row r="30" spans="1:7" s="33" customFormat="1" ht="15.75" hidden="1" x14ac:dyDescent="0.25">
      <c r="A30" s="34" t="s">
        <v>58</v>
      </c>
      <c r="B30" s="35" t="s">
        <v>59</v>
      </c>
      <c r="C30" s="36">
        <f>SUM(C31)</f>
        <v>0</v>
      </c>
    </row>
    <row r="31" spans="1:7" s="33" customFormat="1" ht="15.75" hidden="1" x14ac:dyDescent="0.25">
      <c r="A31" s="34" t="s">
        <v>60</v>
      </c>
      <c r="B31" s="35" t="s">
        <v>59</v>
      </c>
      <c r="C31" s="36">
        <v>0</v>
      </c>
    </row>
    <row r="32" spans="1:7" ht="15.75" x14ac:dyDescent="0.25">
      <c r="A32" s="5" t="s">
        <v>61</v>
      </c>
      <c r="B32" s="24" t="s">
        <v>62</v>
      </c>
      <c r="C32" s="7">
        <f>C33+C35</f>
        <v>8944.5</v>
      </c>
    </row>
    <row r="33" spans="1:5" ht="15.75" x14ac:dyDescent="0.25">
      <c r="A33" s="5" t="s">
        <v>63</v>
      </c>
      <c r="B33" s="24" t="s">
        <v>182</v>
      </c>
      <c r="C33" s="7">
        <f>SUM(C34)</f>
        <v>60</v>
      </c>
    </row>
    <row r="34" spans="1:5" ht="48" customHeight="1" x14ac:dyDescent="0.25">
      <c r="A34" s="8" t="s">
        <v>64</v>
      </c>
      <c r="B34" s="23" t="s">
        <v>65</v>
      </c>
      <c r="C34" s="10">
        <v>60</v>
      </c>
    </row>
    <row r="35" spans="1:5" ht="15.75" x14ac:dyDescent="0.25">
      <c r="A35" s="5" t="s">
        <v>66</v>
      </c>
      <c r="B35" s="24" t="s">
        <v>67</v>
      </c>
      <c r="C35" s="7">
        <f>C36+C38</f>
        <v>8884.5</v>
      </c>
    </row>
    <row r="36" spans="1:5" ht="15.75" x14ac:dyDescent="0.25">
      <c r="A36" s="8" t="s">
        <v>183</v>
      </c>
      <c r="B36" s="24" t="s">
        <v>68</v>
      </c>
      <c r="C36" s="7">
        <f>C37</f>
        <v>4020</v>
      </c>
    </row>
    <row r="37" spans="1:5" ht="47.25" x14ac:dyDescent="0.25">
      <c r="A37" s="8" t="s">
        <v>69</v>
      </c>
      <c r="B37" s="37" t="s">
        <v>70</v>
      </c>
      <c r="C37" s="10">
        <v>4020</v>
      </c>
    </row>
    <row r="38" spans="1:5" ht="15.75" x14ac:dyDescent="0.25">
      <c r="A38" s="5" t="s">
        <v>71</v>
      </c>
      <c r="B38" s="24" t="s">
        <v>72</v>
      </c>
      <c r="C38" s="7">
        <f>C39</f>
        <v>4864.5</v>
      </c>
    </row>
    <row r="39" spans="1:5" ht="51.75" customHeight="1" x14ac:dyDescent="0.25">
      <c r="A39" s="8" t="s">
        <v>73</v>
      </c>
      <c r="B39" s="37" t="s">
        <v>74</v>
      </c>
      <c r="C39" s="10">
        <v>4864.5</v>
      </c>
    </row>
    <row r="40" spans="1:5" ht="15.75" x14ac:dyDescent="0.25">
      <c r="A40" s="5" t="s">
        <v>75</v>
      </c>
      <c r="B40" s="24" t="s">
        <v>76</v>
      </c>
      <c r="C40" s="7">
        <f>C41</f>
        <v>5</v>
      </c>
    </row>
    <row r="41" spans="1:5" ht="63" x14ac:dyDescent="0.25">
      <c r="A41" s="5" t="s">
        <v>77</v>
      </c>
      <c r="B41" s="24" t="s">
        <v>78</v>
      </c>
      <c r="C41" s="7">
        <f>C42</f>
        <v>5</v>
      </c>
    </row>
    <row r="42" spans="1:5" ht="92.25" customHeight="1" x14ac:dyDescent="0.25">
      <c r="A42" s="8" t="s">
        <v>79</v>
      </c>
      <c r="B42" s="23" t="s">
        <v>80</v>
      </c>
      <c r="C42" s="10">
        <v>5</v>
      </c>
    </row>
    <row r="43" spans="1:5" ht="47.25" x14ac:dyDescent="0.25">
      <c r="A43" s="5" t="s">
        <v>81</v>
      </c>
      <c r="B43" s="24" t="s">
        <v>82</v>
      </c>
      <c r="C43" s="7">
        <f>SUM(C44+C49)</f>
        <v>1989.19</v>
      </c>
    </row>
    <row r="44" spans="1:5" ht="112.5" customHeight="1" x14ac:dyDescent="0.25">
      <c r="A44" s="5" t="s">
        <v>83</v>
      </c>
      <c r="B44" s="24" t="s">
        <v>84</v>
      </c>
      <c r="C44" s="7">
        <f>C45</f>
        <v>1772</v>
      </c>
    </row>
    <row r="45" spans="1:5" ht="45" customHeight="1" x14ac:dyDescent="0.25">
      <c r="A45" s="5" t="s">
        <v>85</v>
      </c>
      <c r="B45" s="24" t="s">
        <v>86</v>
      </c>
      <c r="C45" s="7">
        <f>C46</f>
        <v>1772</v>
      </c>
    </row>
    <row r="46" spans="1:5" ht="45.75" customHeight="1" x14ac:dyDescent="0.25">
      <c r="A46" s="38" t="s">
        <v>87</v>
      </c>
      <c r="B46" s="39" t="s">
        <v>88</v>
      </c>
      <c r="C46" s="40">
        <f>C47+C48</f>
        <v>1772</v>
      </c>
      <c r="D46" s="41"/>
      <c r="E46" s="41"/>
    </row>
    <row r="47" spans="1:5" ht="78" customHeight="1" x14ac:dyDescent="0.25">
      <c r="A47" s="42" t="s">
        <v>89</v>
      </c>
      <c r="B47" s="37" t="s">
        <v>90</v>
      </c>
      <c r="C47" s="11">
        <v>950</v>
      </c>
      <c r="D47" s="41"/>
      <c r="E47" s="41"/>
    </row>
    <row r="48" spans="1:5" s="45" customFormat="1" ht="59.25" customHeight="1" x14ac:dyDescent="0.25">
      <c r="A48" s="42" t="s">
        <v>91</v>
      </c>
      <c r="B48" s="43" t="s">
        <v>92</v>
      </c>
      <c r="C48" s="11">
        <v>822</v>
      </c>
      <c r="D48" s="44"/>
      <c r="E48" s="44"/>
    </row>
    <row r="49" spans="1:3" ht="116.25" customHeight="1" x14ac:dyDescent="0.25">
      <c r="A49" s="5" t="s">
        <v>93</v>
      </c>
      <c r="B49" s="24" t="s">
        <v>94</v>
      </c>
      <c r="C49" s="7">
        <f>SUM(C51)</f>
        <v>217.19</v>
      </c>
    </row>
    <row r="50" spans="1:3" ht="104.25" customHeight="1" x14ac:dyDescent="0.25">
      <c r="A50" s="46" t="s">
        <v>95</v>
      </c>
      <c r="B50" s="39" t="s">
        <v>96</v>
      </c>
      <c r="C50" s="7">
        <f>C51</f>
        <v>217.19</v>
      </c>
    </row>
    <row r="51" spans="1:3" ht="101.25" customHeight="1" x14ac:dyDescent="0.25">
      <c r="A51" s="8" t="s">
        <v>97</v>
      </c>
      <c r="B51" s="23" t="s">
        <v>98</v>
      </c>
      <c r="C51" s="10">
        <v>217.19</v>
      </c>
    </row>
    <row r="52" spans="1:3" ht="31.5" x14ac:dyDescent="0.25">
      <c r="A52" s="5" t="s">
        <v>99</v>
      </c>
      <c r="B52" s="6" t="s">
        <v>100</v>
      </c>
      <c r="C52" s="7">
        <f>C53+C56</f>
        <v>31.3</v>
      </c>
    </row>
    <row r="53" spans="1:3" ht="15.75" x14ac:dyDescent="0.25">
      <c r="A53" s="5" t="s">
        <v>101</v>
      </c>
      <c r="B53" s="6" t="s">
        <v>102</v>
      </c>
      <c r="C53" s="7">
        <f>C54</f>
        <v>31.3</v>
      </c>
    </row>
    <row r="54" spans="1:3" ht="15.75" x14ac:dyDescent="0.25">
      <c r="A54" s="8" t="s">
        <v>103</v>
      </c>
      <c r="B54" s="9" t="s">
        <v>104</v>
      </c>
      <c r="C54" s="10">
        <f>C55</f>
        <v>31.3</v>
      </c>
    </row>
    <row r="55" spans="1:3" ht="33" customHeight="1" x14ac:dyDescent="0.25">
      <c r="A55" s="47" t="s">
        <v>105</v>
      </c>
      <c r="B55" s="47" t="s">
        <v>106</v>
      </c>
      <c r="C55" s="10">
        <v>31.3</v>
      </c>
    </row>
    <row r="56" spans="1:3" s="33" customFormat="1" ht="15.75" hidden="1" x14ac:dyDescent="0.25">
      <c r="A56" s="48" t="s">
        <v>107</v>
      </c>
      <c r="B56" s="49" t="s">
        <v>108</v>
      </c>
      <c r="C56" s="7">
        <f>C57</f>
        <v>0</v>
      </c>
    </row>
    <row r="57" spans="1:3" s="33" customFormat="1" ht="15.75" hidden="1" x14ac:dyDescent="0.25">
      <c r="A57" s="50" t="s">
        <v>109</v>
      </c>
      <c r="B57" s="51" t="s">
        <v>110</v>
      </c>
      <c r="C57" s="10">
        <f>C58</f>
        <v>0</v>
      </c>
    </row>
    <row r="58" spans="1:3" s="33" customFormat="1" ht="33" hidden="1" customHeight="1" x14ac:dyDescent="0.25">
      <c r="A58" s="52" t="s">
        <v>111</v>
      </c>
      <c r="B58" s="52" t="s">
        <v>112</v>
      </c>
      <c r="C58" s="10">
        <v>0</v>
      </c>
    </row>
    <row r="59" spans="1:3" ht="15.75" x14ac:dyDescent="0.25">
      <c r="A59" s="5" t="s">
        <v>113</v>
      </c>
      <c r="B59" s="22" t="s">
        <v>114</v>
      </c>
      <c r="C59" s="7">
        <f>C60+C82+C78</f>
        <v>16547.84</v>
      </c>
    </row>
    <row r="60" spans="1:3" ht="34.5" customHeight="1" x14ac:dyDescent="0.25">
      <c r="A60" s="5" t="s">
        <v>115</v>
      </c>
      <c r="B60" s="24" t="s">
        <v>116</v>
      </c>
      <c r="C60" s="7">
        <f>C66+C71+C73+C61</f>
        <v>16547.84</v>
      </c>
    </row>
    <row r="61" spans="1:3" ht="34.5" customHeight="1" x14ac:dyDescent="0.25">
      <c r="A61" s="5" t="s">
        <v>117</v>
      </c>
      <c r="B61" s="53" t="s">
        <v>118</v>
      </c>
      <c r="C61" s="7">
        <f>C64+C62</f>
        <v>10165.710000000001</v>
      </c>
    </row>
    <row r="62" spans="1:3" ht="110.25" customHeight="1" x14ac:dyDescent="0.25">
      <c r="A62" s="5" t="s">
        <v>119</v>
      </c>
      <c r="B62" s="54" t="s">
        <v>120</v>
      </c>
      <c r="C62" s="7">
        <f>C63</f>
        <v>172</v>
      </c>
    </row>
    <row r="63" spans="1:3" ht="113.25" customHeight="1" x14ac:dyDescent="0.25">
      <c r="A63" s="8" t="s">
        <v>121</v>
      </c>
      <c r="B63" s="55" t="s">
        <v>122</v>
      </c>
      <c r="C63" s="10">
        <v>172</v>
      </c>
    </row>
    <row r="64" spans="1:3" ht="15.75" x14ac:dyDescent="0.25">
      <c r="A64" s="5" t="s">
        <v>123</v>
      </c>
      <c r="B64" s="24" t="s">
        <v>124</v>
      </c>
      <c r="C64" s="7">
        <f>C65</f>
        <v>9993.7100000000009</v>
      </c>
    </row>
    <row r="65" spans="1:3" ht="15.75" x14ac:dyDescent="0.25">
      <c r="A65" s="8" t="s">
        <v>125</v>
      </c>
      <c r="B65" s="56" t="s">
        <v>167</v>
      </c>
      <c r="C65" s="10">
        <f>'Прил5 Безвозм'!C22</f>
        <v>9993.7100000000009</v>
      </c>
    </row>
    <row r="66" spans="1:3" ht="34.5" customHeight="1" x14ac:dyDescent="0.25">
      <c r="A66" s="5" t="s">
        <v>126</v>
      </c>
      <c r="B66" s="57" t="s">
        <v>127</v>
      </c>
      <c r="C66" s="7">
        <f>C67+C69</f>
        <v>126.4</v>
      </c>
    </row>
    <row r="67" spans="1:3" ht="54" customHeight="1" x14ac:dyDescent="0.25">
      <c r="A67" s="5" t="s">
        <v>128</v>
      </c>
      <c r="B67" s="24" t="s">
        <v>129</v>
      </c>
      <c r="C67" s="7">
        <f>C68</f>
        <v>125.4</v>
      </c>
    </row>
    <row r="68" spans="1:3" ht="50.25" customHeight="1" x14ac:dyDescent="0.25">
      <c r="A68" s="8" t="s">
        <v>130</v>
      </c>
      <c r="B68" s="23" t="s">
        <v>131</v>
      </c>
      <c r="C68" s="10">
        <v>125.4</v>
      </c>
    </row>
    <row r="69" spans="1:3" ht="50.25" customHeight="1" x14ac:dyDescent="0.25">
      <c r="A69" s="5" t="s">
        <v>132</v>
      </c>
      <c r="B69" s="24" t="s">
        <v>133</v>
      </c>
      <c r="C69" s="7">
        <f>C70</f>
        <v>1</v>
      </c>
    </row>
    <row r="70" spans="1:3" ht="47.25" x14ac:dyDescent="0.25">
      <c r="A70" s="8" t="s">
        <v>134</v>
      </c>
      <c r="B70" s="23" t="s">
        <v>135</v>
      </c>
      <c r="C70" s="10">
        <v>1</v>
      </c>
    </row>
    <row r="71" spans="1:3" ht="15.75" hidden="1" x14ac:dyDescent="0.25">
      <c r="A71" s="5" t="s">
        <v>136</v>
      </c>
      <c r="B71" s="24" t="s">
        <v>124</v>
      </c>
      <c r="C71" s="7">
        <f>C72</f>
        <v>0</v>
      </c>
    </row>
    <row r="72" spans="1:3" ht="47.25" hidden="1" x14ac:dyDescent="0.25">
      <c r="A72" s="8" t="s">
        <v>137</v>
      </c>
      <c r="B72" s="23" t="s">
        <v>138</v>
      </c>
      <c r="C72" s="10">
        <v>0</v>
      </c>
    </row>
    <row r="73" spans="1:3" ht="15.75" x14ac:dyDescent="0.25">
      <c r="A73" s="5" t="s">
        <v>139</v>
      </c>
      <c r="B73" s="24" t="s">
        <v>140</v>
      </c>
      <c r="C73" s="7">
        <f>C76+C74</f>
        <v>6255.7300000000005</v>
      </c>
    </row>
    <row r="74" spans="1:3" ht="70.5" customHeight="1" x14ac:dyDescent="0.25">
      <c r="A74" s="5" t="s">
        <v>192</v>
      </c>
      <c r="B74" s="58" t="s">
        <v>141</v>
      </c>
      <c r="C74" s="7">
        <f>C75</f>
        <v>1939.8</v>
      </c>
    </row>
    <row r="75" spans="1:3" ht="71.25" customHeight="1" x14ac:dyDescent="0.25">
      <c r="A75" s="8" t="s">
        <v>193</v>
      </c>
      <c r="B75" s="47" t="s">
        <v>142</v>
      </c>
      <c r="C75" s="10">
        <f>'Прил5 Безвозм'!C37</f>
        <v>1939.8</v>
      </c>
    </row>
    <row r="76" spans="1:3" ht="28.5" x14ac:dyDescent="0.2">
      <c r="A76" s="59" t="s">
        <v>143</v>
      </c>
      <c r="B76" s="60" t="s">
        <v>144</v>
      </c>
      <c r="C76" s="61">
        <f>C77</f>
        <v>4315.93</v>
      </c>
    </row>
    <row r="77" spans="1:3" ht="31.5" x14ac:dyDescent="0.25">
      <c r="A77" s="8" t="s">
        <v>145</v>
      </c>
      <c r="B77" s="23" t="s">
        <v>146</v>
      </c>
      <c r="C77" s="10">
        <v>4315.93</v>
      </c>
    </row>
    <row r="78" spans="1:3" ht="94.5" hidden="1" x14ac:dyDescent="0.25">
      <c r="A78" s="62" t="s">
        <v>147</v>
      </c>
      <c r="B78" s="49" t="s">
        <v>148</v>
      </c>
      <c r="C78" s="7">
        <f>C79</f>
        <v>0</v>
      </c>
    </row>
    <row r="79" spans="1:3" ht="81.75" hidden="1" customHeight="1" x14ac:dyDescent="0.25">
      <c r="A79" s="62" t="s">
        <v>149</v>
      </c>
      <c r="B79" s="49" t="s">
        <v>150</v>
      </c>
      <c r="C79" s="7">
        <f>C80</f>
        <v>0</v>
      </c>
    </row>
    <row r="80" spans="1:3" ht="78.75" hidden="1" x14ac:dyDescent="0.25">
      <c r="A80" s="62" t="s">
        <v>151</v>
      </c>
      <c r="B80" s="49" t="s">
        <v>152</v>
      </c>
      <c r="C80" s="7">
        <f>C81</f>
        <v>0</v>
      </c>
    </row>
    <row r="81" spans="1:3" ht="63.75" hidden="1" customHeight="1" x14ac:dyDescent="0.25">
      <c r="A81" s="27" t="s">
        <v>153</v>
      </c>
      <c r="B81" s="51" t="s">
        <v>154</v>
      </c>
      <c r="C81" s="10">
        <v>0</v>
      </c>
    </row>
    <row r="82" spans="1:3" ht="56.25" hidden="1" customHeight="1" x14ac:dyDescent="0.25">
      <c r="A82" s="62" t="s">
        <v>155</v>
      </c>
      <c r="B82" s="63" t="s">
        <v>156</v>
      </c>
      <c r="C82" s="5">
        <f>C83</f>
        <v>0</v>
      </c>
    </row>
    <row r="83" spans="1:3" ht="69" hidden="1" customHeight="1" x14ac:dyDescent="0.25">
      <c r="A83" s="50" t="s">
        <v>157</v>
      </c>
      <c r="B83" s="28" t="s">
        <v>158</v>
      </c>
      <c r="C83" s="8">
        <v>0</v>
      </c>
    </row>
    <row r="84" spans="1:3" ht="15.75" x14ac:dyDescent="0.25">
      <c r="A84" s="8"/>
      <c r="B84" s="5" t="s">
        <v>159</v>
      </c>
      <c r="C84" s="7">
        <f>SUM(C18+C59)</f>
        <v>29008.03</v>
      </c>
    </row>
    <row r="87" spans="1:3" ht="15" x14ac:dyDescent="0.25">
      <c r="B87" s="64"/>
      <c r="C87" s="65"/>
    </row>
    <row r="88" spans="1:3" ht="15" x14ac:dyDescent="0.25">
      <c r="B88" s="66"/>
      <c r="C88" s="65"/>
    </row>
    <row r="89" spans="1:3" ht="15" x14ac:dyDescent="0.25">
      <c r="B89" s="67"/>
      <c r="C89" s="68"/>
    </row>
    <row r="90" spans="1:3" ht="15" x14ac:dyDescent="0.25">
      <c r="B90" s="67"/>
      <c r="C90" s="68"/>
    </row>
    <row r="91" spans="1:3" ht="15" x14ac:dyDescent="0.25">
      <c r="B91" s="67"/>
      <c r="C91" s="68"/>
    </row>
    <row r="92" spans="1:3" ht="15" x14ac:dyDescent="0.25">
      <c r="B92" s="69"/>
      <c r="C92" s="70"/>
    </row>
    <row r="93" spans="1:3" ht="15" x14ac:dyDescent="0.25">
      <c r="B93" s="64"/>
      <c r="C93" s="65"/>
    </row>
    <row r="94" spans="1:3" ht="15" x14ac:dyDescent="0.25">
      <c r="B94" s="67"/>
      <c r="C94" s="70"/>
    </row>
    <row r="95" spans="1:3" ht="15" x14ac:dyDescent="0.25">
      <c r="B95" s="67"/>
      <c r="C95" s="70"/>
    </row>
    <row r="96" spans="1:3" ht="15" x14ac:dyDescent="0.25">
      <c r="B96" s="69"/>
      <c r="C96" s="70"/>
    </row>
    <row r="97" spans="2:3" ht="15" x14ac:dyDescent="0.25">
      <c r="B97" s="69"/>
      <c r="C97" s="71"/>
    </row>
    <row r="98" spans="2:3" x14ac:dyDescent="0.2">
      <c r="B98" s="72"/>
    </row>
    <row r="99" spans="2:3" x14ac:dyDescent="0.2">
      <c r="B99" s="72"/>
    </row>
    <row r="100" spans="2:3" x14ac:dyDescent="0.2">
      <c r="B100" s="72"/>
    </row>
    <row r="101" spans="2:3" x14ac:dyDescent="0.2">
      <c r="B101" s="72"/>
    </row>
  </sheetData>
  <mergeCells count="13">
    <mergeCell ref="B5:C5"/>
    <mergeCell ref="B6:C6"/>
    <mergeCell ref="B7:C7"/>
    <mergeCell ref="B8:C8"/>
    <mergeCell ref="B1:C1"/>
    <mergeCell ref="B2:C2"/>
    <mergeCell ref="B3:C3"/>
    <mergeCell ref="B4:C4"/>
    <mergeCell ref="A11:C11"/>
    <mergeCell ref="A12:C12"/>
    <mergeCell ref="A13:C13"/>
    <mergeCell ref="A14:C14"/>
    <mergeCell ref="B9:C9"/>
  </mergeCells>
  <phoneticPr fontId="0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Normal="100" workbookViewId="0">
      <selection activeCell="H18" sqref="H18"/>
    </sheetView>
  </sheetViews>
  <sheetFormatPr defaultRowHeight="12.75" x14ac:dyDescent="0.2"/>
  <cols>
    <col min="1" max="1" width="28.85546875" style="73" customWidth="1"/>
    <col min="2" max="2" width="41.28515625" style="73" customWidth="1"/>
    <col min="3" max="3" width="18.140625" style="73" customWidth="1"/>
    <col min="4" max="16384" width="9.140625" style="73"/>
  </cols>
  <sheetData>
    <row r="1" spans="1:4" ht="15.75" x14ac:dyDescent="0.25">
      <c r="A1" s="101"/>
      <c r="B1" s="128" t="s">
        <v>173</v>
      </c>
      <c r="C1" s="128"/>
    </row>
    <row r="2" spans="1:4" ht="15.75" x14ac:dyDescent="0.25">
      <c r="A2" s="101"/>
      <c r="B2" s="128" t="s">
        <v>1</v>
      </c>
      <c r="C2" s="128"/>
    </row>
    <row r="3" spans="1:4" ht="15.75" x14ac:dyDescent="0.25">
      <c r="A3" s="101"/>
      <c r="B3" s="128" t="s">
        <v>2</v>
      </c>
      <c r="C3" s="128"/>
    </row>
    <row r="4" spans="1:4" ht="15.75" x14ac:dyDescent="0.25">
      <c r="A4" s="101"/>
      <c r="B4" s="128" t="s">
        <v>26</v>
      </c>
      <c r="C4" s="128"/>
    </row>
    <row r="5" spans="1:4" ht="15.75" x14ac:dyDescent="0.25">
      <c r="A5" s="101"/>
      <c r="B5" s="128" t="s">
        <v>4</v>
      </c>
      <c r="C5" s="128"/>
    </row>
    <row r="6" spans="1:4" ht="15.75" x14ac:dyDescent="0.25">
      <c r="A6" s="101"/>
      <c r="B6" s="128" t="s">
        <v>5</v>
      </c>
      <c r="C6" s="128"/>
    </row>
    <row r="7" spans="1:4" ht="15.75" x14ac:dyDescent="0.25">
      <c r="A7" s="101"/>
      <c r="B7" s="122" t="s">
        <v>196</v>
      </c>
      <c r="C7" s="122"/>
      <c r="D7" s="119"/>
    </row>
    <row r="8" spans="1:4" ht="15.75" x14ac:dyDescent="0.25">
      <c r="A8" s="101"/>
      <c r="B8" s="126" t="s">
        <v>197</v>
      </c>
      <c r="C8" s="126"/>
      <c r="D8" s="120"/>
    </row>
    <row r="9" spans="1:4" ht="15.75" x14ac:dyDescent="0.25">
      <c r="A9" s="101"/>
      <c r="B9" s="122" t="s">
        <v>199</v>
      </c>
      <c r="C9" s="126"/>
      <c r="D9" s="120"/>
    </row>
    <row r="10" spans="1:4" ht="15.75" x14ac:dyDescent="0.25">
      <c r="A10" s="101"/>
      <c r="B10" s="101"/>
      <c r="C10" s="101"/>
    </row>
    <row r="11" spans="1:4" ht="15.75" x14ac:dyDescent="0.25">
      <c r="A11" s="129" t="s">
        <v>114</v>
      </c>
      <c r="B11" s="130"/>
      <c r="C11" s="130"/>
    </row>
    <row r="12" spans="1:4" ht="15.75" x14ac:dyDescent="0.25">
      <c r="A12" s="129" t="s">
        <v>172</v>
      </c>
      <c r="B12" s="130"/>
      <c r="C12" s="130"/>
    </row>
    <row r="13" spans="1:4" ht="15.75" x14ac:dyDescent="0.25">
      <c r="A13" s="102"/>
      <c r="B13" s="101"/>
      <c r="C13" s="101"/>
    </row>
    <row r="14" spans="1:4" ht="15.75" x14ac:dyDescent="0.2">
      <c r="A14" s="100" t="s">
        <v>171</v>
      </c>
      <c r="B14" s="131" t="s">
        <v>32</v>
      </c>
      <c r="C14" s="99" t="s">
        <v>170</v>
      </c>
    </row>
    <row r="15" spans="1:4" ht="15.75" x14ac:dyDescent="0.2">
      <c r="A15" s="98" t="s">
        <v>169</v>
      </c>
      <c r="B15" s="132"/>
      <c r="C15" s="97" t="s">
        <v>168</v>
      </c>
    </row>
    <row r="16" spans="1:4" ht="15.75" x14ac:dyDescent="0.2">
      <c r="A16" s="96">
        <v>1</v>
      </c>
      <c r="B16" s="96">
        <v>2</v>
      </c>
      <c r="C16" s="96">
        <v>3</v>
      </c>
    </row>
    <row r="17" spans="1:8" ht="30" customHeight="1" x14ac:dyDescent="0.25">
      <c r="A17" s="83" t="s">
        <v>113</v>
      </c>
      <c r="B17" s="94" t="s">
        <v>114</v>
      </c>
      <c r="C17" s="81">
        <f>SUM(C18)</f>
        <v>16547.84</v>
      </c>
    </row>
    <row r="18" spans="1:8" ht="51" customHeight="1" x14ac:dyDescent="0.25">
      <c r="A18" s="83" t="s">
        <v>115</v>
      </c>
      <c r="B18" s="82" t="s">
        <v>116</v>
      </c>
      <c r="C18" s="81">
        <f>C19+C30+C35</f>
        <v>16547.84</v>
      </c>
    </row>
    <row r="19" spans="1:8" ht="51.75" customHeight="1" x14ac:dyDescent="0.25">
      <c r="A19" s="83" t="s">
        <v>117</v>
      </c>
      <c r="B19" s="95" t="s">
        <v>118</v>
      </c>
      <c r="C19" s="81">
        <f>C22+C20</f>
        <v>10165.710000000001</v>
      </c>
    </row>
    <row r="20" spans="1:8" ht="131.25" customHeight="1" x14ac:dyDescent="0.25">
      <c r="A20" s="94" t="s">
        <v>119</v>
      </c>
      <c r="B20" s="93" t="s">
        <v>120</v>
      </c>
      <c r="C20" s="81">
        <f>C21</f>
        <v>172</v>
      </c>
    </row>
    <row r="21" spans="1:8" ht="126.75" customHeight="1" x14ac:dyDescent="0.25">
      <c r="A21" s="79" t="s">
        <v>121</v>
      </c>
      <c r="B21" s="92" t="s">
        <v>122</v>
      </c>
      <c r="C21" s="78">
        <v>172</v>
      </c>
      <c r="H21" s="88"/>
    </row>
    <row r="22" spans="1:8" ht="21.75" customHeight="1" x14ac:dyDescent="0.25">
      <c r="A22" s="83" t="s">
        <v>123</v>
      </c>
      <c r="B22" s="91" t="s">
        <v>124</v>
      </c>
      <c r="C22" s="81">
        <f>C23</f>
        <v>9993.7100000000009</v>
      </c>
    </row>
    <row r="23" spans="1:8" ht="31.5" x14ac:dyDescent="0.25">
      <c r="A23" s="83" t="s">
        <v>125</v>
      </c>
      <c r="B23" s="91" t="s">
        <v>167</v>
      </c>
      <c r="C23" s="81">
        <f>C24+C25+C27+C26+C28+C29</f>
        <v>9993.7100000000009</v>
      </c>
    </row>
    <row r="24" spans="1:8" ht="110.25" x14ac:dyDescent="0.25">
      <c r="A24" s="79" t="s">
        <v>125</v>
      </c>
      <c r="B24" s="90" t="s">
        <v>190</v>
      </c>
      <c r="C24" s="78">
        <v>2500</v>
      </c>
    </row>
    <row r="25" spans="1:8" ht="110.25" x14ac:dyDescent="0.25">
      <c r="A25" s="79" t="s">
        <v>125</v>
      </c>
      <c r="B25" s="90" t="s">
        <v>189</v>
      </c>
      <c r="C25" s="78">
        <v>1087</v>
      </c>
    </row>
    <row r="26" spans="1:8" ht="220.5" hidden="1" x14ac:dyDescent="0.25">
      <c r="A26" s="77" t="s">
        <v>125</v>
      </c>
      <c r="B26" s="89" t="s">
        <v>166</v>
      </c>
      <c r="C26" s="76">
        <v>0</v>
      </c>
    </row>
    <row r="27" spans="1:8" ht="78.75" x14ac:dyDescent="0.25">
      <c r="A27" s="79" t="s">
        <v>125</v>
      </c>
      <c r="B27" s="56" t="s">
        <v>188</v>
      </c>
      <c r="C27" s="78">
        <v>300</v>
      </c>
    </row>
    <row r="28" spans="1:8" ht="63" x14ac:dyDescent="0.25">
      <c r="A28" s="79" t="s">
        <v>125</v>
      </c>
      <c r="B28" s="56" t="s">
        <v>187</v>
      </c>
      <c r="C28" s="78">
        <v>57.4</v>
      </c>
    </row>
    <row r="29" spans="1:8" ht="78.75" x14ac:dyDescent="0.25">
      <c r="A29" s="79" t="s">
        <v>125</v>
      </c>
      <c r="B29" s="56" t="s">
        <v>186</v>
      </c>
      <c r="C29" s="78">
        <v>6049.31</v>
      </c>
    </row>
    <row r="30" spans="1:8" ht="31.5" x14ac:dyDescent="0.25">
      <c r="A30" s="83" t="s">
        <v>126</v>
      </c>
      <c r="B30" s="57" t="s">
        <v>127</v>
      </c>
      <c r="C30" s="81">
        <f>C31+C33</f>
        <v>126.4</v>
      </c>
    </row>
    <row r="31" spans="1:8" ht="63" customHeight="1" x14ac:dyDescent="0.25">
      <c r="A31" s="83" t="s">
        <v>128</v>
      </c>
      <c r="B31" s="82" t="s">
        <v>129</v>
      </c>
      <c r="C31" s="81">
        <f>C32</f>
        <v>125.4</v>
      </c>
    </row>
    <row r="32" spans="1:8" ht="63" customHeight="1" x14ac:dyDescent="0.25">
      <c r="A32" s="79" t="s">
        <v>130</v>
      </c>
      <c r="B32" s="80" t="s">
        <v>131</v>
      </c>
      <c r="C32" s="78">
        <v>125.4</v>
      </c>
      <c r="G32" s="88"/>
    </row>
    <row r="33" spans="1:3" ht="65.25" customHeight="1" x14ac:dyDescent="0.25">
      <c r="A33" s="83" t="s">
        <v>132</v>
      </c>
      <c r="B33" s="82" t="s">
        <v>133</v>
      </c>
      <c r="C33" s="81">
        <f>C34</f>
        <v>1</v>
      </c>
    </row>
    <row r="34" spans="1:3" ht="63" customHeight="1" x14ac:dyDescent="0.25">
      <c r="A34" s="79" t="s">
        <v>134</v>
      </c>
      <c r="B34" s="87" t="s">
        <v>135</v>
      </c>
      <c r="C34" s="78">
        <v>1</v>
      </c>
    </row>
    <row r="35" spans="1:3" ht="15.75" x14ac:dyDescent="0.25">
      <c r="A35" s="83" t="s">
        <v>165</v>
      </c>
      <c r="B35" s="82" t="s">
        <v>140</v>
      </c>
      <c r="C35" s="81">
        <f>C38+C36</f>
        <v>6255.7300000000005</v>
      </c>
    </row>
    <row r="36" spans="1:3" ht="94.5" x14ac:dyDescent="0.25">
      <c r="A36" s="5" t="s">
        <v>192</v>
      </c>
      <c r="B36" s="58" t="s">
        <v>141</v>
      </c>
      <c r="C36" s="81">
        <f>C37</f>
        <v>1939.8</v>
      </c>
    </row>
    <row r="37" spans="1:3" ht="94.5" x14ac:dyDescent="0.25">
      <c r="A37" s="8" t="s">
        <v>193</v>
      </c>
      <c r="B37" s="47" t="s">
        <v>142</v>
      </c>
      <c r="C37" s="78">
        <v>1939.8</v>
      </c>
    </row>
    <row r="38" spans="1:3" ht="28.5" x14ac:dyDescent="0.2">
      <c r="A38" s="86" t="s">
        <v>143</v>
      </c>
      <c r="B38" s="85" t="s">
        <v>144</v>
      </c>
      <c r="C38" s="84">
        <f>C39</f>
        <v>4315.93</v>
      </c>
    </row>
    <row r="39" spans="1:3" ht="47.25" x14ac:dyDescent="0.25">
      <c r="A39" s="83" t="s">
        <v>145</v>
      </c>
      <c r="B39" s="82" t="s">
        <v>146</v>
      </c>
      <c r="C39" s="81">
        <f>C40+C42</f>
        <v>4315.93</v>
      </c>
    </row>
    <row r="40" spans="1:3" ht="94.5" x14ac:dyDescent="0.25">
      <c r="A40" s="79" t="s">
        <v>164</v>
      </c>
      <c r="B40" s="80" t="s">
        <v>163</v>
      </c>
      <c r="C40" s="78">
        <v>4315.93</v>
      </c>
    </row>
    <row r="41" spans="1:3" ht="94.5" hidden="1" x14ac:dyDescent="0.25">
      <c r="A41" s="79" t="s">
        <v>162</v>
      </c>
      <c r="B41" s="75" t="s">
        <v>161</v>
      </c>
      <c r="C41" s="78"/>
    </row>
    <row r="42" spans="1:3" ht="299.25" hidden="1" x14ac:dyDescent="0.25">
      <c r="A42" s="77" t="s">
        <v>160</v>
      </c>
      <c r="B42" s="103" t="s">
        <v>174</v>
      </c>
      <c r="C42" s="76">
        <v>0</v>
      </c>
    </row>
    <row r="43" spans="1:3" ht="63" hidden="1" x14ac:dyDescent="0.25">
      <c r="A43" s="34" t="s">
        <v>157</v>
      </c>
      <c r="B43" s="74" t="s">
        <v>158</v>
      </c>
      <c r="C43" s="34">
        <v>0</v>
      </c>
    </row>
  </sheetData>
  <mergeCells count="12">
    <mergeCell ref="A12:C12"/>
    <mergeCell ref="B14:B15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A11:C11"/>
  </mergeCells>
  <phoneticPr fontId="0" type="noConversion"/>
  <printOptions horizontalCentered="1"/>
  <pageMargins left="0.98425196850393704" right="0.39370078740157483" top="0.47244094488188981" bottom="0.47244094488188981" header="0.31496062992125984" footer="0.31496062992125984"/>
  <pageSetup paperSize="9" scale="96" orientation="portrait" r:id="rId1"/>
  <rowBreaks count="1" manualBreakCount="1">
    <brk id="4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zoomScaleNormal="100" workbookViewId="0">
      <selection activeCell="D13" sqref="D13"/>
    </sheetView>
  </sheetViews>
  <sheetFormatPr defaultRowHeight="15.75" x14ac:dyDescent="0.25"/>
  <cols>
    <col min="1" max="1" width="6.85546875" style="105" customWidth="1"/>
    <col min="2" max="2" width="28.85546875" style="104" customWidth="1"/>
    <col min="3" max="3" width="28" style="104" customWidth="1"/>
    <col min="4" max="4" width="51.28515625" style="104" customWidth="1"/>
    <col min="5" max="5" width="17.140625" style="104" customWidth="1"/>
    <col min="6" max="6" width="48" style="104" customWidth="1"/>
    <col min="7" max="16384" width="9.140625" style="104"/>
  </cols>
  <sheetData>
    <row r="2" spans="1:6" x14ac:dyDescent="0.25">
      <c r="A2" s="135" t="s">
        <v>185</v>
      </c>
      <c r="B2" s="136"/>
      <c r="C2" s="136"/>
      <c r="D2" s="136"/>
      <c r="E2" s="136"/>
      <c r="F2" s="136"/>
    </row>
    <row r="3" spans="1:6" x14ac:dyDescent="0.25">
      <c r="A3" s="136"/>
      <c r="B3" s="136"/>
      <c r="C3" s="136"/>
      <c r="D3" s="136"/>
      <c r="E3" s="136"/>
      <c r="F3" s="136"/>
    </row>
    <row r="5" spans="1:6" s="107" customFormat="1" ht="36.75" customHeight="1" x14ac:dyDescent="0.2">
      <c r="A5" s="106" t="s">
        <v>176</v>
      </c>
      <c r="B5" s="106" t="s">
        <v>177</v>
      </c>
      <c r="C5" s="106" t="s">
        <v>31</v>
      </c>
      <c r="D5" s="106" t="s">
        <v>178</v>
      </c>
      <c r="E5" s="106" t="s">
        <v>179</v>
      </c>
      <c r="F5" s="106" t="s">
        <v>180</v>
      </c>
    </row>
    <row r="6" spans="1:6" s="107" customFormat="1" ht="181.5" x14ac:dyDescent="0.25">
      <c r="A6" s="118">
        <v>1</v>
      </c>
      <c r="B6" s="56" t="s">
        <v>184</v>
      </c>
      <c r="C6" s="8" t="s">
        <v>175</v>
      </c>
      <c r="D6" s="47" t="s">
        <v>142</v>
      </c>
      <c r="E6" s="110">
        <v>1939802</v>
      </c>
      <c r="F6" s="117" t="s">
        <v>195</v>
      </c>
    </row>
    <row r="7" spans="1:6" s="107" customFormat="1" ht="78.75" x14ac:dyDescent="0.25">
      <c r="A7" s="108">
        <v>2</v>
      </c>
      <c r="B7" s="56" t="s">
        <v>184</v>
      </c>
      <c r="C7" s="79" t="s">
        <v>194</v>
      </c>
      <c r="D7" s="56" t="s">
        <v>186</v>
      </c>
      <c r="E7" s="110">
        <v>6049306</v>
      </c>
      <c r="F7" s="109" t="s">
        <v>191</v>
      </c>
    </row>
    <row r="8" spans="1:6" s="107" customFormat="1" ht="16.5" customHeight="1" x14ac:dyDescent="0.25">
      <c r="A8" s="133" t="s">
        <v>181</v>
      </c>
      <c r="B8" s="134"/>
      <c r="C8" s="134"/>
      <c r="D8" s="134"/>
      <c r="E8" s="111">
        <f>SUM(E6:E7)</f>
        <v>7989108</v>
      </c>
      <c r="F8" s="112"/>
    </row>
    <row r="9" spans="1:6" x14ac:dyDescent="0.25">
      <c r="A9" s="113"/>
      <c r="B9" s="114"/>
      <c r="C9" s="114"/>
      <c r="D9" s="114"/>
      <c r="E9" s="115"/>
      <c r="F9" s="114"/>
    </row>
    <row r="10" spans="1:6" x14ac:dyDescent="0.25">
      <c r="E10" s="116"/>
    </row>
    <row r="11" spans="1:6" x14ac:dyDescent="0.25">
      <c r="E11" s="116"/>
    </row>
  </sheetData>
  <mergeCells count="2">
    <mergeCell ref="A8:D8"/>
    <mergeCell ref="A2:F3"/>
  </mergeCells>
  <phoneticPr fontId="0" type="noConversion"/>
  <printOptions horizontalCentered="1"/>
  <pageMargins left="0.55118110236220474" right="0.19685039370078741" top="0.35433070866141736" bottom="0.35433070866141736" header="0.31496062992125984" footer="0.31496062992125984"/>
  <pageSetup paperSize="9" scale="7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Прил1 ист</vt:lpstr>
      <vt:lpstr>Прил3 доходы</vt:lpstr>
      <vt:lpstr>Прил5 Безвозм</vt:lpstr>
      <vt:lpstr>список - апрель</vt:lpstr>
      <vt:lpstr>'Прил5 Безвозм'!Заголовки_для_печати</vt:lpstr>
      <vt:lpstr>'Прил3 доходы'!Область_печати</vt:lpstr>
      <vt:lpstr>'Прил5 Безвозм'!Область_печати</vt:lpstr>
      <vt:lpstr>'список - апрель'!Область_печати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Ира</cp:lastModifiedBy>
  <cp:lastPrinted>2017-04-13T06:35:27Z</cp:lastPrinted>
  <dcterms:created xsi:type="dcterms:W3CDTF">2015-10-21T06:37:27Z</dcterms:created>
  <dcterms:modified xsi:type="dcterms:W3CDTF">2017-08-04T20:53:00Z</dcterms:modified>
</cp:coreProperties>
</file>