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2'!$12:$12</definedName>
    <definedName name="_xlnm.Print_Area" localSheetId="1">'дох 2'!$A$1:$C$96</definedName>
  </definedNames>
  <calcPr fullCalcOnLoad="1"/>
</workbook>
</file>

<file path=xl/sharedStrings.xml><?xml version="1.0" encoding="utf-8"?>
<sst xmlns="http://schemas.openxmlformats.org/spreadsheetml/2006/main" count="429" uniqueCount="311">
  <si>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</si>
  <si>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</si>
  <si>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</si>
  <si>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</si>
  <si>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</si>
  <si>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</si>
  <si>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</si>
  <si>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</si>
  <si>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</si>
  <si>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</si>
  <si>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</si>
  <si>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Налоги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</si>
  <si>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</si>
  <si>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</si>
  <si>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</si>
  <si>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</si>
  <si>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</si>
  <si>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</si>
  <si>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</si>
  <si>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</si>
  <si>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</si>
  <si>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</si>
  <si>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</si>
  <si>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</si>
  <si>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</si>
  <si>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</si>
  <si>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</si>
  <si>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</si>
  <si>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</si>
  <si>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</si>
  <si>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</si>
  <si>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</si>
  <si>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</si>
  <si>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</si>
  <si>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</si>
  <si>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</si>
  <si>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</si>
  <si>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</si>
  <si>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</si>
  <si>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</si>
  <si>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</si>
  <si>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</si>
  <si>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</si>
  <si>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</si>
  <si>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000 1 14 00000 00 0000 000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</si>
  <si>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</si>
  <si>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</si>
  <si>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</si>
  <si>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</si>
  <si>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</si>
  <si>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</si>
  <si>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</si>
  <si>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</si>
  <si>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</si>
  <si>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</si>
  <si>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</si>
  <si>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</si>
  <si>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</si>
  <si>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</si>
  <si>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</si>
  <si>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</si>
  <si>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</si>
  <si>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</si>
  <si>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</si>
  <si>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</si>
  <si>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</si>
  <si>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</si>
  <si>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</si>
  <si>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</si>
  <si>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</si>
  <si>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</si>
  <si>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</si>
  <si>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</si>
  <si>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</si>
  <si>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</si>
  <si>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</si>
  <si>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</si>
  <si>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</si>
  <si>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</si>
  <si>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</si>
  <si>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</si>
  <si>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</si>
  <si>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</si>
  <si>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</si>
  <si>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</si>
  <si>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</si>
  <si>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 остатков средств бюджетов</t>
  </si>
  <si>
    <t>000 01 05 02 01 00 0000 610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</si>
  <si>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</si>
  <si>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</si>
  <si>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</si>
  <si>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</si>
  <si>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</si>
  <si>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</si>
  <si>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</si>
  <si>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</si>
  <si>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</si>
  <si>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</si>
  <si>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</si>
  <si>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</si>
  <si>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</si>
  <si>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</si>
  <si>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</si>
  <si>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</si>
  <si>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</si>
  <si>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</si>
  <si>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</si>
  <si>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</si>
  <si>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</si>
  <si>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</si>
  <si>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</si>
  <si>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</si>
  <si>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</si>
  <si>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</si>
  <si>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</si>
  <si>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</si>
  <si>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</si>
  <si>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</si>
  <si>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</si>
  <si>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</si>
  <si>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</si>
  <si>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000  1 11 09040 00 0000 120</t>
  </si>
  <si>
    <t>000  1 11 09045 10 0000 120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</si>
  <si>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</si>
  <si>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</si>
  <si>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</si>
  <si>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</si>
  <si>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</si>
  <si>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</si>
  <si>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</si>
  <si>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</si>
  <si>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</si>
  <si>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000 1 13 01000 00 0000 130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</si>
  <si>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</si>
  <si>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</si>
  <si>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</si>
  <si>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</si>
  <si>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</si>
  <si>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</si>
  <si>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</si>
  <si>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</si>
  <si>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</si>
  <si>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</si>
  <si>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</si>
  <si>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</si>
  <si>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</si>
  <si>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</si>
  <si>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</si>
  <si>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</si>
  <si>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</si>
  <si>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</si>
  <si>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</si>
  <si>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</si>
  <si>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</si>
  <si>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</si>
  <si>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</si>
  <si>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</si>
  <si>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</si>
  <si>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</si>
  <si>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</si>
  <si>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</si>
  <si>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</si>
  <si>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</si>
  <si>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</si>
  <si>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</si>
  <si>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</si>
  <si>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</si>
  <si>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</si>
  <si>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</si>
  <si>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</si>
  <si>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</si>
  <si>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</si>
  <si>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</si>
  <si>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</si>
  <si>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</si>
  <si>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</si>
  <si>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</si>
  <si>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</si>
  <si>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</si>
  <si>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</si>
  <si>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</si>
  <si>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</si>
  <si>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</si>
  <si>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</si>
  <si>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</si>
  <si>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</si>
  <si>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</si>
  <si>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</si>
  <si>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</si>
  <si>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</si>
  <si>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</si>
  <si>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</si>
  <si>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</si>
  <si>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</si>
  <si>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</si>
  <si>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</si>
  <si>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</si>
  <si>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</si>
  <si>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</si>
  <si>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</si>
  <si>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</si>
  <si>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</si>
  <si>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</si>
  <si>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</si>
  <si>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</si>
  <si>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</si>
  <si>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</si>
  <si>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</si>
  <si>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</si>
  <si>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</si>
  <si>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</si>
  <si>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</si>
  <si>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</si>
  <si>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</si>
  <si>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</si>
  <si>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</si>
  <si>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</si>
  <si>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</si>
  <si>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</si>
  <si>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</si>
  <si>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</si>
  <si>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</si>
  <si>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</si>
  <si>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</si>
  <si>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</si>
  <si>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</si>
  <si>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</si>
  <si>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</si>
  <si>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</si>
  <si>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</si>
  <si>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</si>
  <si>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000 1 06 06030 00 0000 110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</si>
  <si>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</si>
  <si>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</si>
  <si>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</si>
  <si>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</si>
  <si>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</si>
  <si>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</si>
  <si>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</si>
  <si>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</si>
  <si>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</si>
  <si>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</si>
  <si>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000 1 06 01000 00 0000 110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</si>
  <si>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</si>
  <si>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</si>
  <si>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</si>
  <si>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</si>
  <si>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</si>
  <si>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</si>
  <si>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</si>
  <si>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</si>
  <si>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000 1 09 00000 00 0000 000</t>
  </si>
  <si>
    <t>000 1 09 04000 00 0000 110</t>
  </si>
  <si>
    <t>000 1 09 04050 00 0000 110</t>
  </si>
  <si>
    <t>000 1 09 04053 10 0000 110</t>
  </si>
  <si>
    <t>955 2 02 20000 00 0000 151</t>
  </si>
  <si>
    <t>955 2 02 20216 00 0000 151</t>
  </si>
  <si>
    <t>955 2 02 20216 10 0000 151</t>
  </si>
  <si>
    <t>955 2 02 29999 00 0000 151</t>
  </si>
  <si>
    <t>955  2 02 29999 10 0000 151</t>
  </si>
  <si>
    <t>955 2 02 30000 00 0000 151</t>
  </si>
  <si>
    <t>955 202 35118 00 0000 151</t>
  </si>
  <si>
    <t xml:space="preserve">955 2 02 35118 10 0000 151 </t>
  </si>
  <si>
    <t>955 202 30024 00 0000 151</t>
  </si>
  <si>
    <t xml:space="preserve">955 2 02 30024 10 0000 151 </t>
  </si>
  <si>
    <t xml:space="preserve">955 2 02 40000 00 0000 151 </t>
  </si>
  <si>
    <t>955 2 02 49999 00 0000 151</t>
  </si>
  <si>
    <t>955 2 02 49999 10 0000 151</t>
  </si>
  <si>
    <t>955 2 02 49999 10 0102 151</t>
  </si>
  <si>
    <t>955 2 02 45160 00 0000 151</t>
  </si>
  <si>
    <t>955 2 02 45160 10 0000 151</t>
  </si>
  <si>
    <t>000 2 00 00000 00 0000 000</t>
  </si>
  <si>
    <t>000 2 02 00000 00 0000 000</t>
  </si>
  <si>
    <t>000 2 02 20000 00 0000 151</t>
  </si>
  <si>
    <t>000 2 02 20216 00 0000 151</t>
  </si>
  <si>
    <t>000 2 02 20216 10 0000 151</t>
  </si>
  <si>
    <t>000 2 02 29999 00 0000 151</t>
  </si>
  <si>
    <t>000  2 02 29999 10 0000 151</t>
  </si>
  <si>
    <t>000 2 02 30000 00 0000 151</t>
  </si>
  <si>
    <t xml:space="preserve">000 2 02 40000 00 0000 151 </t>
  </si>
  <si>
    <t>000 2 02 49999 00 0000 151</t>
  </si>
  <si>
    <t>000 2 02 49999 10 0000 151</t>
  </si>
  <si>
    <t>000 2 02 49999 10 0102 151</t>
  </si>
  <si>
    <t>000 2 02 45160 00 0000 151</t>
  </si>
  <si>
    <t>000 2 02 45160 10 0000 151</t>
  </si>
  <si>
    <t>Приложение 1</t>
  </si>
  <si>
    <t xml:space="preserve">Приложение 2 </t>
  </si>
  <si>
    <t>Приложение 5</t>
  </si>
  <si>
    <t>Приложение 6</t>
  </si>
  <si>
    <t>000 202 30024 00 0000 151</t>
  </si>
  <si>
    <t xml:space="preserve">000 2 02 30024 10 0000 151 </t>
  </si>
  <si>
    <t>000 202 35118 00 0000 151</t>
  </si>
  <si>
    <t xml:space="preserve">000 2 02 35118 10 0000 151 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</si>
  <si>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1 квартал 2018 года по кодам бюджетной классификации доходов бюджета</t>
  </si>
  <si>
    <t>Показатели исполнения бюджета муниципального образования  Кусинское сельское  поселение Киришского муниципального района Ленинградской области за 1 квартал 2018 года по кодам видов доходов и подвидов доходов бюджета</t>
  </si>
  <si>
    <t>Ленинградской области за 1 квартал 2018 года по кодам бюджетной классификации источников финансирования дефицита бюджета</t>
  </si>
  <si>
    <t>Ленинградской области за 1 квартал 2018 года по кодам групп, подгрупп, статей, вида источников финансирования дефицита бюджета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</si>
  <si>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</si>
  <si>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</si>
  <si>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</si>
  <si>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</si>
  <si>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>955 2 19 00000 10 0000 151</t>
  </si>
  <si>
    <t>955 2 19 60010 10 0000 151</t>
  </si>
  <si>
    <t>000 2 19 00000 00 0000 000</t>
  </si>
  <si>
    <t>000 2 19 00000 10 0000 151</t>
  </si>
  <si>
    <t>000 2 19 60010 10 0000 151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</si>
  <si>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</si>
  <si>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955 2 02 49999 10 0105 151</t>
  </si>
  <si>
    <t>000 2 02 49999 10 0105 151</t>
  </si>
  <si>
    <t>от 10.05.2018 № 58/260</t>
  </si>
  <si>
    <t>от 10.05.2018 №58/260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</si>
</sst>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justify" wrapText="1"/>
    </xf>
    <xf numFmtId="2" fontId="25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0" fontId="26" fillId="0" borderId="10" xfId="0" applyFont="1" applyBorder="1" applyAlignment="1">
      <alignment horizontal="justify"/>
    </xf>
    <xf numFmtId="0" fontId="26" fillId="0" borderId="10" xfId="0" applyFont="1" applyFill="1" applyBorder="1" applyAlignment="1">
      <alignment horizontal="justify"/>
    </xf>
    <xf numFmtId="0" fontId="2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5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0" xfId="59" applyFont="1" applyFill="1" applyBorder="1" applyAlignment="1">
      <alignment horizontal="justify"/>
      <protection/>
    </xf>
    <xf numFmtId="0" fontId="6" fillId="0" borderId="10" xfId="59" applyFont="1" applyFill="1" applyBorder="1" applyAlignment="1">
      <alignment horizontal="justify"/>
      <protection/>
    </xf>
    <xf numFmtId="0" fontId="2" fillId="24" borderId="10" xfId="0" applyFont="1" applyFill="1" applyBorder="1" applyAlignment="1">
      <alignment horizontal="justify"/>
    </xf>
    <xf numFmtId="0" fontId="3" fillId="24" borderId="10" xfId="59" applyFont="1" applyFill="1" applyBorder="1" applyAlignment="1">
      <alignment horizontal="justify" wrapText="1"/>
      <protection/>
    </xf>
    <xf numFmtId="49" fontId="6" fillId="24" borderId="10" xfId="59" applyNumberFormat="1" applyFont="1" applyFill="1" applyBorder="1" applyAlignment="1">
      <alignment horizontal="justify" wrapText="1"/>
      <protection/>
    </xf>
    <xf numFmtId="2" fontId="25" fillId="24" borderId="10" xfId="0" applyNumberFormat="1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justify"/>
    </xf>
    <xf numFmtId="0" fontId="28" fillId="24" borderId="13" xfId="0" applyFont="1" applyFill="1" applyBorder="1" applyAlignment="1">
      <alignment/>
    </xf>
    <xf numFmtId="0" fontId="25" fillId="24" borderId="10" xfId="59" applyFont="1" applyFill="1" applyBorder="1" applyAlignment="1">
      <alignment horizontal="justify" wrapText="1"/>
      <protection/>
    </xf>
    <xf numFmtId="0" fontId="25" fillId="24" borderId="10" xfId="59" applyFont="1" applyFill="1" applyBorder="1" applyAlignment="1">
      <alignment horizontal="left"/>
      <protection/>
    </xf>
    <xf numFmtId="49" fontId="26" fillId="24" borderId="10" xfId="59" applyNumberFormat="1" applyFont="1" applyFill="1" applyBorder="1" applyAlignment="1">
      <alignment horizontal="justify" wrapText="1"/>
      <protection/>
    </xf>
    <xf numFmtId="0" fontId="26" fillId="24" borderId="10" xfId="59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2" fontId="6" fillId="0" borderId="10" xfId="56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3" fillId="0" borderId="10" xfId="61" applyNumberFormat="1" applyFont="1" applyBorder="1" applyAlignment="1">
      <alignment horizontal="center"/>
      <protection/>
    </xf>
    <xf numFmtId="2" fontId="6" fillId="0" borderId="10" xfId="64" applyNumberFormat="1" applyFont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/>
      <protection/>
    </xf>
    <xf numFmtId="2" fontId="6" fillId="0" borderId="10" xfId="54" applyNumberFormat="1" applyFont="1" applyFill="1" applyBorder="1" applyAlignment="1">
      <alignment horizontal="center"/>
      <protection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justify"/>
    </xf>
    <xf numFmtId="2" fontId="3" fillId="0" borderId="10" xfId="0" applyNumberFormat="1" applyFont="1" applyBorder="1" applyAlignment="1">
      <alignment horizontal="center" vertical="center"/>
    </xf>
    <xf numFmtId="2" fontId="25" fillId="23" borderId="10" xfId="55" applyNumberFormat="1" applyFont="1" applyFill="1" applyBorder="1" applyAlignment="1">
      <alignment horizontal="center"/>
      <protection/>
    </xf>
    <xf numFmtId="2" fontId="26" fillId="23" borderId="10" xfId="55" applyNumberFormat="1" applyFont="1" applyFill="1" applyBorder="1" applyAlignment="1">
      <alignment horizontal="center"/>
      <protection/>
    </xf>
    <xf numFmtId="0" fontId="25" fillId="23" borderId="10" xfId="0" applyFont="1" applyFill="1" applyBorder="1" applyAlignment="1">
      <alignment horizontal="justify" wrapText="1"/>
    </xf>
    <xf numFmtId="0" fontId="25" fillId="23" borderId="10" xfId="0" applyFont="1" applyFill="1" applyBorder="1" applyAlignment="1">
      <alignment/>
    </xf>
    <xf numFmtId="0" fontId="26" fillId="23" borderId="10" xfId="0" applyFont="1" applyFill="1" applyBorder="1" applyAlignment="1">
      <alignment horizontal="justify" wrapText="1"/>
    </xf>
    <xf numFmtId="0" fontId="26" fillId="23" borderId="10" xfId="0" applyFont="1" applyFill="1" applyBorder="1" applyAlignment="1">
      <alignment/>
    </xf>
    <xf numFmtId="2" fontId="25" fillId="23" borderId="10" xfId="60" applyNumberFormat="1" applyFont="1" applyFill="1" applyBorder="1" applyAlignment="1">
      <alignment horizontal="center"/>
      <protection/>
    </xf>
    <xf numFmtId="2" fontId="26" fillId="23" borderId="10" xfId="60" applyNumberFormat="1" applyFont="1" applyFill="1" applyBorder="1" applyAlignment="1">
      <alignment horizontal="center"/>
      <protection/>
    </xf>
    <xf numFmtId="0" fontId="25" fillId="23" borderId="10" xfId="0" applyFont="1" applyFill="1" applyBorder="1" applyAlignment="1">
      <alignment horizontal="justify"/>
    </xf>
    <xf numFmtId="0" fontId="25" fillId="23" borderId="13" xfId="0" applyFont="1" applyFill="1" applyBorder="1" applyAlignment="1">
      <alignment/>
    </xf>
    <xf numFmtId="0" fontId="26" fillId="23" borderId="10" xfId="0" applyFont="1" applyFill="1" applyBorder="1" applyAlignment="1">
      <alignment horizontal="justify"/>
    </xf>
    <xf numFmtId="0" fontId="26" fillId="23" borderId="13" xfId="0" applyFont="1" applyFill="1" applyBorder="1" applyAlignment="1">
      <alignment/>
    </xf>
    <xf numFmtId="2" fontId="25" fillId="23" borderId="10" xfId="0" applyNumberFormat="1" applyFont="1" applyFill="1" applyBorder="1" applyAlignment="1">
      <alignment horizontal="center"/>
    </xf>
    <xf numFmtId="2" fontId="26" fillId="23" borderId="10" xfId="0" applyNumberFormat="1" applyFont="1" applyFill="1" applyBorder="1" applyAlignment="1">
      <alignment horizontal="center"/>
    </xf>
    <xf numFmtId="0" fontId="25" fillId="23" borderId="10" xfId="0" applyNumberFormat="1" applyFont="1" applyFill="1" applyBorder="1" applyAlignment="1">
      <alignment horizontal="justify"/>
    </xf>
    <xf numFmtId="0" fontId="26" fillId="23" borderId="10" xfId="0" applyNumberFormat="1" applyFont="1" applyFill="1" applyBorder="1" applyAlignment="1">
      <alignment horizontal="justify"/>
    </xf>
    <xf numFmtId="2" fontId="3" fillId="23" borderId="10" xfId="0" applyNumberFormat="1" applyFont="1" applyFill="1" applyBorder="1" applyAlignment="1">
      <alignment horizontal="center" wrapText="1"/>
    </xf>
    <xf numFmtId="2" fontId="6" fillId="23" borderId="10" xfId="0" applyNumberFormat="1" applyFont="1" applyFill="1" applyBorder="1" applyAlignment="1">
      <alignment horizontal="center"/>
    </xf>
    <xf numFmtId="2" fontId="25" fillId="23" borderId="10" xfId="54" applyNumberFormat="1" applyFont="1" applyFill="1" applyBorder="1" applyAlignment="1">
      <alignment horizontal="center"/>
      <protection/>
    </xf>
    <xf numFmtId="2" fontId="26" fillId="23" borderId="10" xfId="54" applyNumberFormat="1" applyFont="1" applyFill="1" applyBorder="1" applyAlignment="1">
      <alignment horizontal="center"/>
      <protection/>
    </xf>
    <xf numFmtId="0" fontId="2" fillId="0" borderId="10" xfId="59" applyFont="1" applyFill="1" applyBorder="1" applyAlignment="1">
      <alignment horizontal="justify" wrapText="1"/>
      <protection/>
    </xf>
    <xf numFmtId="0" fontId="2" fillId="0" borderId="10" xfId="59" applyFont="1" applyFill="1" applyBorder="1" applyAlignment="1">
      <alignment horizontal="left"/>
      <protection/>
    </xf>
    <xf numFmtId="4" fontId="2" fillId="0" borderId="10" xfId="0" applyNumberFormat="1" applyFont="1" applyFill="1" applyBorder="1" applyAlignment="1">
      <alignment horizontal="center"/>
    </xf>
    <xf numFmtId="0" fontId="1" fillId="0" borderId="10" xfId="59" applyFont="1" applyFill="1" applyBorder="1" applyAlignment="1">
      <alignment horizontal="justify" wrapText="1"/>
      <protection/>
    </xf>
    <xf numFmtId="0" fontId="1" fillId="0" borderId="10" xfId="59" applyFont="1" applyFill="1" applyBorder="1">
      <alignment/>
      <protection/>
    </xf>
    <xf numFmtId="4" fontId="1" fillId="0" borderId="10" xfId="0" applyNumberFormat="1" applyFont="1" applyFill="1" applyBorder="1" applyAlignment="1">
      <alignment horizontal="center"/>
    </xf>
    <xf numFmtId="2" fontId="3" fillId="23" borderId="10" xfId="54" applyNumberFormat="1" applyFont="1" applyFill="1" applyBorder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71" customWidth="1"/>
    <col min="4" max="4" width="10.57421875" style="33" customWidth="1"/>
    <col min="5" max="6" width="10.7109375" style="33" customWidth="1"/>
    <col min="7" max="7" width="11.421875" style="33" customWidth="1"/>
    <col min="8" max="8" width="9.140625" style="33" customWidth="1"/>
    <col min="9" max="9" width="9.28125" style="33" bestFit="1" customWidth="1"/>
    <col min="10" max="16384" width="9.140625" style="33" customWidth="1"/>
  </cols>
  <sheetData>
    <row r="1" spans="1:3" ht="15.75">
      <c r="A1" s="145" t="s">
        <v>285</v>
      </c>
      <c r="B1" s="145"/>
      <c r="C1" s="146"/>
    </row>
    <row r="2" spans="1:3" ht="15.75">
      <c r="A2" s="145" t="s">
        <v>0</v>
      </c>
      <c r="B2" s="145"/>
      <c r="C2" s="146"/>
    </row>
    <row r="3" spans="1:3" ht="15.75">
      <c r="A3" s="145" t="s">
        <v>40</v>
      </c>
      <c r="B3" s="145"/>
      <c r="C3" s="146"/>
    </row>
    <row r="4" spans="2:3" ht="15.75">
      <c r="B4" s="145" t="s">
        <v>43</v>
      </c>
      <c r="C4" s="145"/>
    </row>
    <row r="5" spans="1:3" ht="15.75">
      <c r="A5" s="145" t="s">
        <v>1</v>
      </c>
      <c r="B5" s="145"/>
      <c r="C5" s="146"/>
    </row>
    <row r="6" spans="1:3" ht="15.75">
      <c r="A6" s="145" t="s">
        <v>2</v>
      </c>
      <c r="B6" s="145"/>
      <c r="C6" s="146"/>
    </row>
    <row r="7" spans="1:3" ht="15.75">
      <c r="A7" s="32"/>
      <c r="B7" s="145" t="s">
        <v>309</v>
      </c>
      <c r="C7" s="145"/>
    </row>
    <row r="8" spans="1:4" ht="52.5" customHeight="1">
      <c r="A8" s="147" t="s">
        <v>293</v>
      </c>
      <c r="B8" s="147"/>
      <c r="C8" s="147"/>
      <c r="D8" s="34"/>
    </row>
    <row r="9" spans="1:3" ht="15.75">
      <c r="A9" s="148"/>
      <c r="B9" s="148"/>
      <c r="C9" s="148"/>
    </row>
    <row r="10" spans="1:2" ht="15.75">
      <c r="A10" s="35"/>
      <c r="B10" s="35"/>
    </row>
    <row r="12" spans="1:3" ht="54.75" customHeight="1">
      <c r="A12" s="149" t="s">
        <v>46</v>
      </c>
      <c r="B12" s="151" t="s">
        <v>3</v>
      </c>
      <c r="C12" s="153" t="s">
        <v>54</v>
      </c>
    </row>
    <row r="13" spans="1:3" ht="15.75">
      <c r="A13" s="150"/>
      <c r="B13" s="152"/>
      <c r="C13" s="154"/>
    </row>
    <row r="14" spans="1:9" ht="15.75">
      <c r="A14" s="21">
        <v>1</v>
      </c>
      <c r="B14" s="37">
        <v>2</v>
      </c>
      <c r="C14" s="50">
        <v>3</v>
      </c>
      <c r="D14" s="49"/>
      <c r="I14" s="49"/>
    </row>
    <row r="15" spans="1:9" ht="15.75">
      <c r="A15" s="38" t="s">
        <v>55</v>
      </c>
      <c r="B15" s="39"/>
      <c r="C15" s="95">
        <f>C16+C24+C46</f>
        <v>8130.95</v>
      </c>
      <c r="I15" s="49"/>
    </row>
    <row r="16" spans="1:3" ht="15.75">
      <c r="A16" s="60" t="s">
        <v>174</v>
      </c>
      <c r="B16" s="61">
        <v>100</v>
      </c>
      <c r="C16" s="95">
        <f>C17</f>
        <v>193.71000000000004</v>
      </c>
    </row>
    <row r="17" spans="1:3" ht="15.75">
      <c r="A17" s="17" t="s">
        <v>48</v>
      </c>
      <c r="B17" s="62" t="s">
        <v>175</v>
      </c>
      <c r="C17" s="95">
        <f>C19</f>
        <v>193.71000000000004</v>
      </c>
    </row>
    <row r="18" spans="1:3" ht="47.25">
      <c r="A18" s="42" t="s">
        <v>176</v>
      </c>
      <c r="B18" s="62" t="s">
        <v>177</v>
      </c>
      <c r="C18" s="95">
        <f>C19</f>
        <v>193.71000000000004</v>
      </c>
    </row>
    <row r="19" spans="1:3" ht="47.25">
      <c r="A19" s="42" t="s">
        <v>178</v>
      </c>
      <c r="B19" s="62" t="s">
        <v>179</v>
      </c>
      <c r="C19" s="95">
        <f>C20+C21+C22+C23</f>
        <v>193.71000000000004</v>
      </c>
    </row>
    <row r="20" spans="1:3" ht="94.5">
      <c r="A20" s="25" t="s">
        <v>180</v>
      </c>
      <c r="B20" s="63" t="s">
        <v>181</v>
      </c>
      <c r="C20" s="98">
        <v>79.81</v>
      </c>
    </row>
    <row r="21" spans="1:3" ht="110.25">
      <c r="A21" s="25" t="s">
        <v>182</v>
      </c>
      <c r="B21" s="63" t="s">
        <v>183</v>
      </c>
      <c r="C21" s="98">
        <v>0.54</v>
      </c>
    </row>
    <row r="22" spans="1:3" ht="94.5">
      <c r="A22" s="25" t="s">
        <v>184</v>
      </c>
      <c r="B22" s="63" t="s">
        <v>185</v>
      </c>
      <c r="C22" s="98">
        <v>129.99</v>
      </c>
    </row>
    <row r="23" spans="1:3" ht="94.5">
      <c r="A23" s="25" t="s">
        <v>186</v>
      </c>
      <c r="B23" s="63" t="s">
        <v>187</v>
      </c>
      <c r="C23" s="98">
        <v>-16.63</v>
      </c>
    </row>
    <row r="24" spans="1:5" ht="15.75">
      <c r="A24" s="12" t="s">
        <v>77</v>
      </c>
      <c r="B24" s="40">
        <v>182</v>
      </c>
      <c r="C24" s="95">
        <f>C25</f>
        <v>1399.34</v>
      </c>
      <c r="E24" s="49"/>
    </row>
    <row r="25" spans="1:3" ht="15.75">
      <c r="A25" s="22" t="s">
        <v>48</v>
      </c>
      <c r="B25" s="23" t="s">
        <v>56</v>
      </c>
      <c r="C25" s="95">
        <f>C26+C31+C34+C42</f>
        <v>1399.34</v>
      </c>
    </row>
    <row r="26" spans="1:3" ht="20.25" customHeight="1">
      <c r="A26" s="17" t="s">
        <v>6</v>
      </c>
      <c r="B26" s="24" t="s">
        <v>57</v>
      </c>
      <c r="C26" s="95">
        <f>C27</f>
        <v>224.78000000000003</v>
      </c>
    </row>
    <row r="27" spans="1:3" ht="16.5" customHeight="1">
      <c r="A27" s="17" t="s">
        <v>8</v>
      </c>
      <c r="B27" s="24" t="s">
        <v>58</v>
      </c>
      <c r="C27" s="96">
        <f>C28+C29+C30</f>
        <v>224.78000000000003</v>
      </c>
    </row>
    <row r="28" spans="1:3" ht="98.25" customHeight="1">
      <c r="A28" s="25" t="s">
        <v>103</v>
      </c>
      <c r="B28" s="19" t="s">
        <v>104</v>
      </c>
      <c r="C28" s="97">
        <v>224.21</v>
      </c>
    </row>
    <row r="29" spans="1:3" ht="146.25" customHeight="1">
      <c r="A29" s="25" t="s">
        <v>152</v>
      </c>
      <c r="B29" s="19" t="s">
        <v>154</v>
      </c>
      <c r="C29" s="97">
        <v>-0.01</v>
      </c>
    </row>
    <row r="30" spans="1:3" ht="70.5" customHeight="1">
      <c r="A30" s="25" t="s">
        <v>105</v>
      </c>
      <c r="B30" s="19" t="s">
        <v>106</v>
      </c>
      <c r="C30" s="97">
        <v>0.58</v>
      </c>
    </row>
    <row r="31" spans="1:3" ht="15.75" hidden="1">
      <c r="A31" s="120" t="s">
        <v>232</v>
      </c>
      <c r="B31" s="121" t="s">
        <v>237</v>
      </c>
      <c r="C31" s="118">
        <f>C32</f>
        <v>0</v>
      </c>
    </row>
    <row r="32" spans="1:3" ht="15.75" hidden="1">
      <c r="A32" s="120" t="s">
        <v>234</v>
      </c>
      <c r="B32" s="121" t="s">
        <v>238</v>
      </c>
      <c r="C32" s="118">
        <f>C33</f>
        <v>0</v>
      </c>
    </row>
    <row r="33" spans="1:3" ht="15.75" hidden="1">
      <c r="A33" s="122" t="s">
        <v>234</v>
      </c>
      <c r="B33" s="123" t="s">
        <v>239</v>
      </c>
      <c r="C33" s="119">
        <v>0</v>
      </c>
    </row>
    <row r="34" spans="1:3" ht="15.75">
      <c r="A34" s="16" t="s">
        <v>10</v>
      </c>
      <c r="B34" s="17" t="s">
        <v>59</v>
      </c>
      <c r="C34" s="95">
        <f>C35+C37</f>
        <v>1174.56</v>
      </c>
    </row>
    <row r="35" spans="1:3" ht="20.25" customHeight="1">
      <c r="A35" s="16" t="s">
        <v>243</v>
      </c>
      <c r="B35" s="24" t="s">
        <v>241</v>
      </c>
      <c r="C35" s="95">
        <f>SUM(C36)</f>
        <v>3.85</v>
      </c>
    </row>
    <row r="36" spans="1:3" ht="63" customHeight="1">
      <c r="A36" s="18" t="s">
        <v>188</v>
      </c>
      <c r="B36" s="26" t="s">
        <v>60</v>
      </c>
      <c r="C36" s="99">
        <v>3.85</v>
      </c>
    </row>
    <row r="37" spans="1:3" ht="21.75" customHeight="1">
      <c r="A37" s="42" t="s">
        <v>14</v>
      </c>
      <c r="B37" s="17" t="s">
        <v>61</v>
      </c>
      <c r="C37" s="95">
        <f>C38+C40</f>
        <v>1170.71</v>
      </c>
    </row>
    <row r="38" spans="1:3" ht="16.5" customHeight="1">
      <c r="A38" s="42" t="s">
        <v>189</v>
      </c>
      <c r="B38" s="19" t="s">
        <v>230</v>
      </c>
      <c r="C38" s="95">
        <f>C39</f>
        <v>842.83</v>
      </c>
    </row>
    <row r="39" spans="1:3" ht="47.25" customHeight="1">
      <c r="A39" s="25" t="s">
        <v>190</v>
      </c>
      <c r="B39" s="19" t="s">
        <v>191</v>
      </c>
      <c r="C39" s="100">
        <v>842.83</v>
      </c>
    </row>
    <row r="40" spans="1:3" ht="19.5" customHeight="1">
      <c r="A40" s="42" t="s">
        <v>192</v>
      </c>
      <c r="B40" s="17" t="s">
        <v>193</v>
      </c>
      <c r="C40" s="110">
        <f>C41</f>
        <v>327.88</v>
      </c>
    </row>
    <row r="41" spans="1:3" ht="44.25" customHeight="1">
      <c r="A41" s="25" t="s">
        <v>194</v>
      </c>
      <c r="B41" s="19" t="s">
        <v>195</v>
      </c>
      <c r="C41" s="102">
        <v>327.88</v>
      </c>
    </row>
    <row r="42" spans="1:3" s="71" customFormat="1" ht="48.75" customHeight="1" hidden="1">
      <c r="A42" s="126" t="s">
        <v>244</v>
      </c>
      <c r="B42" s="127" t="s">
        <v>247</v>
      </c>
      <c r="C42" s="124">
        <f>C43</f>
        <v>0</v>
      </c>
    </row>
    <row r="43" spans="1:3" s="71" customFormat="1" ht="19.5" customHeight="1" hidden="1">
      <c r="A43" s="128" t="s">
        <v>10</v>
      </c>
      <c r="B43" s="129" t="s">
        <v>248</v>
      </c>
      <c r="C43" s="125">
        <f>C44</f>
        <v>0</v>
      </c>
    </row>
    <row r="44" spans="1:3" s="71" customFormat="1" ht="38.25" customHeight="1" hidden="1">
      <c r="A44" s="128" t="s">
        <v>245</v>
      </c>
      <c r="B44" s="129" t="s">
        <v>249</v>
      </c>
      <c r="C44" s="125">
        <f>C45</f>
        <v>0</v>
      </c>
    </row>
    <row r="45" spans="1:3" s="71" customFormat="1" ht="52.5" customHeight="1" hidden="1">
      <c r="A45" s="128" t="s">
        <v>246</v>
      </c>
      <c r="B45" s="129" t="s">
        <v>250</v>
      </c>
      <c r="C45" s="125">
        <v>0</v>
      </c>
    </row>
    <row r="46" spans="1:3" ht="49.5" customHeight="1">
      <c r="A46" s="30" t="s">
        <v>102</v>
      </c>
      <c r="B46" s="36">
        <v>955</v>
      </c>
      <c r="C46" s="111">
        <f>C47+C82</f>
        <v>6537.9</v>
      </c>
    </row>
    <row r="47" spans="1:3" ht="15.75">
      <c r="A47" s="17" t="s">
        <v>48</v>
      </c>
      <c r="B47" s="17" t="s">
        <v>62</v>
      </c>
      <c r="C47" s="111">
        <f>C48+C51+C63+C79+C76+C70</f>
        <v>1824.8</v>
      </c>
    </row>
    <row r="48" spans="1:3" ht="17.25" customHeight="1">
      <c r="A48" s="16" t="s">
        <v>16</v>
      </c>
      <c r="B48" s="24" t="s">
        <v>63</v>
      </c>
      <c r="C48" s="103">
        <f>C49</f>
        <v>0.5</v>
      </c>
    </row>
    <row r="49" spans="1:3" ht="48.75" customHeight="1">
      <c r="A49" s="18" t="s">
        <v>49</v>
      </c>
      <c r="B49" s="26" t="s">
        <v>64</v>
      </c>
      <c r="C49" s="112">
        <f>C50</f>
        <v>0.5</v>
      </c>
    </row>
    <row r="50" spans="1:3" ht="93" customHeight="1">
      <c r="A50" s="18" t="s">
        <v>51</v>
      </c>
      <c r="B50" s="26" t="s">
        <v>65</v>
      </c>
      <c r="C50" s="102">
        <v>0.5</v>
      </c>
    </row>
    <row r="51" spans="1:3" ht="49.5" customHeight="1">
      <c r="A51" s="16" t="s">
        <v>19</v>
      </c>
      <c r="B51" s="17" t="s">
        <v>66</v>
      </c>
      <c r="C51" s="95">
        <f>C52+C60</f>
        <v>1815.8799999999999</v>
      </c>
    </row>
    <row r="52" spans="1:3" ht="111" customHeight="1">
      <c r="A52" s="16" t="s">
        <v>161</v>
      </c>
      <c r="B52" s="17" t="s">
        <v>67</v>
      </c>
      <c r="C52" s="95">
        <f>C53+C56</f>
        <v>1772.26</v>
      </c>
    </row>
    <row r="53" spans="1:3" ht="110.25" hidden="1">
      <c r="A53" s="16" t="s">
        <v>163</v>
      </c>
      <c r="B53" s="17" t="s">
        <v>68</v>
      </c>
      <c r="C53" s="95">
        <f>SUM(C54+C55)</f>
        <v>0</v>
      </c>
    </row>
    <row r="54" spans="1:3" ht="64.5" customHeight="1" hidden="1">
      <c r="A54" s="18" t="s">
        <v>24</v>
      </c>
      <c r="B54" s="19" t="s">
        <v>69</v>
      </c>
      <c r="C54" s="104">
        <v>0</v>
      </c>
    </row>
    <row r="55" spans="1:3" ht="50.25" customHeight="1" hidden="1">
      <c r="A55" s="41" t="s">
        <v>42</v>
      </c>
      <c r="B55" s="28" t="s">
        <v>70</v>
      </c>
      <c r="C55" s="98">
        <v>0</v>
      </c>
    </row>
    <row r="56" spans="1:3" ht="66" customHeight="1">
      <c r="A56" s="43" t="s">
        <v>141</v>
      </c>
      <c r="B56" s="17" t="s">
        <v>142</v>
      </c>
      <c r="C56" s="95">
        <f>C57</f>
        <v>1772.26</v>
      </c>
    </row>
    <row r="57" spans="1:3" ht="50.25" customHeight="1">
      <c r="A57" s="43" t="s">
        <v>196</v>
      </c>
      <c r="B57" s="17" t="s">
        <v>143</v>
      </c>
      <c r="C57" s="95">
        <f>C58+C59</f>
        <v>1772.26</v>
      </c>
    </row>
    <row r="58" spans="1:3" ht="77.25" customHeight="1">
      <c r="A58" s="44" t="s">
        <v>197</v>
      </c>
      <c r="B58" s="19" t="s">
        <v>144</v>
      </c>
      <c r="C58" s="98">
        <v>1570</v>
      </c>
    </row>
    <row r="59" spans="1:3" ht="60.75" customHeight="1">
      <c r="A59" s="51" t="s">
        <v>198</v>
      </c>
      <c r="B59" s="64" t="s">
        <v>199</v>
      </c>
      <c r="C59" s="98">
        <v>202.26</v>
      </c>
    </row>
    <row r="60" spans="1:3" ht="111" customHeight="1">
      <c r="A60" s="16" t="s">
        <v>162</v>
      </c>
      <c r="B60" s="17" t="s">
        <v>71</v>
      </c>
      <c r="C60" s="95">
        <f>C61</f>
        <v>43.62</v>
      </c>
    </row>
    <row r="61" spans="1:3" ht="95.25" customHeight="1">
      <c r="A61" s="18" t="s">
        <v>52</v>
      </c>
      <c r="B61" s="19" t="s">
        <v>72</v>
      </c>
      <c r="C61" s="98">
        <f>C62</f>
        <v>43.62</v>
      </c>
    </row>
    <row r="62" spans="1:5" ht="91.5" customHeight="1">
      <c r="A62" s="18" t="s">
        <v>200</v>
      </c>
      <c r="B62" s="19" t="s">
        <v>73</v>
      </c>
      <c r="C62" s="105">
        <v>43.62</v>
      </c>
      <c r="E62" s="87"/>
    </row>
    <row r="63" spans="1:5" ht="31.5">
      <c r="A63" s="16" t="s">
        <v>107</v>
      </c>
      <c r="B63" s="17" t="s">
        <v>74</v>
      </c>
      <c r="C63" s="95">
        <f>C64+C67</f>
        <v>8.42</v>
      </c>
      <c r="E63" s="87"/>
    </row>
    <row r="64" spans="1:5" ht="18.75" customHeight="1">
      <c r="A64" s="16" t="s">
        <v>130</v>
      </c>
      <c r="B64" s="17" t="s">
        <v>131</v>
      </c>
      <c r="C64" s="95">
        <f>C65</f>
        <v>8.42</v>
      </c>
      <c r="E64" s="87"/>
    </row>
    <row r="65" spans="1:5" ht="18.75" customHeight="1">
      <c r="A65" s="18" t="s">
        <v>108</v>
      </c>
      <c r="B65" s="19" t="s">
        <v>125</v>
      </c>
      <c r="C65" s="98">
        <f>C66</f>
        <v>8.42</v>
      </c>
      <c r="E65" s="87"/>
    </row>
    <row r="66" spans="1:5" ht="47.25" customHeight="1">
      <c r="A66" s="29" t="s">
        <v>201</v>
      </c>
      <c r="B66" s="29" t="s">
        <v>109</v>
      </c>
      <c r="C66" s="106">
        <v>8.42</v>
      </c>
      <c r="E66" s="87"/>
    </row>
    <row r="67" spans="1:5" ht="18" customHeight="1" hidden="1">
      <c r="A67" s="126" t="s">
        <v>137</v>
      </c>
      <c r="B67" s="121" t="s">
        <v>133</v>
      </c>
      <c r="C67" s="130">
        <f>C68</f>
        <v>0</v>
      </c>
      <c r="E67" s="87"/>
    </row>
    <row r="68" spans="1:5" ht="17.25" customHeight="1" hidden="1">
      <c r="A68" s="128" t="s">
        <v>136</v>
      </c>
      <c r="B68" s="123" t="s">
        <v>134</v>
      </c>
      <c r="C68" s="131">
        <f>C69</f>
        <v>0</v>
      </c>
      <c r="E68" s="87"/>
    </row>
    <row r="69" spans="1:5" ht="32.25" customHeight="1" hidden="1">
      <c r="A69" s="128" t="s">
        <v>202</v>
      </c>
      <c r="B69" s="128" t="s">
        <v>135</v>
      </c>
      <c r="C69" s="131">
        <v>0</v>
      </c>
      <c r="E69" s="87"/>
    </row>
    <row r="70" spans="1:5" ht="32.25" customHeight="1" hidden="1">
      <c r="A70" s="57" t="s">
        <v>45</v>
      </c>
      <c r="B70" s="70" t="s">
        <v>147</v>
      </c>
      <c r="C70" s="55">
        <f>C71+C73</f>
        <v>0</v>
      </c>
      <c r="E70" s="87"/>
    </row>
    <row r="71" spans="1:5" ht="99.75" customHeight="1" hidden="1">
      <c r="A71" s="56" t="s">
        <v>155</v>
      </c>
      <c r="B71" s="67" t="s">
        <v>159</v>
      </c>
      <c r="C71" s="55">
        <f>C72</f>
        <v>0</v>
      </c>
      <c r="E71" s="87"/>
    </row>
    <row r="72" spans="1:5" ht="130.5" customHeight="1" hidden="1">
      <c r="A72" s="59" t="s">
        <v>156</v>
      </c>
      <c r="B72" s="68" t="s">
        <v>160</v>
      </c>
      <c r="C72" s="54">
        <v>0</v>
      </c>
      <c r="E72" s="87"/>
    </row>
    <row r="73" spans="1:5" ht="81.75" customHeight="1" hidden="1">
      <c r="A73" s="57" t="s">
        <v>229</v>
      </c>
      <c r="B73" s="70" t="s">
        <v>146</v>
      </c>
      <c r="C73" s="55">
        <f>C74</f>
        <v>0</v>
      </c>
      <c r="E73" s="87"/>
    </row>
    <row r="74" spans="1:5" ht="61.5" customHeight="1" hidden="1">
      <c r="A74" s="58" t="s">
        <v>151</v>
      </c>
      <c r="B74" s="66" t="s">
        <v>148</v>
      </c>
      <c r="C74" s="54">
        <f>C75</f>
        <v>0</v>
      </c>
      <c r="E74" s="87"/>
    </row>
    <row r="75" spans="1:5" ht="84" customHeight="1" hidden="1">
      <c r="A75" s="58" t="s">
        <v>150</v>
      </c>
      <c r="B75" s="66" t="s">
        <v>145</v>
      </c>
      <c r="C75" s="54">
        <v>0</v>
      </c>
      <c r="E75" s="87"/>
    </row>
    <row r="76" spans="1:5" s="71" customFormat="1" ht="20.25" customHeight="1" hidden="1">
      <c r="A76" s="81" t="s">
        <v>126</v>
      </c>
      <c r="B76" s="82" t="s">
        <v>128</v>
      </c>
      <c r="C76" s="79">
        <f>C77</f>
        <v>0</v>
      </c>
      <c r="E76" s="88"/>
    </row>
    <row r="77" spans="1:5" ht="30.75" customHeight="1" hidden="1">
      <c r="A77" s="83" t="s">
        <v>169</v>
      </c>
      <c r="B77" s="84" t="s">
        <v>170</v>
      </c>
      <c r="C77" s="79">
        <f>C78</f>
        <v>0</v>
      </c>
      <c r="E77" s="87"/>
    </row>
    <row r="78" spans="1:5" ht="50.25" customHeight="1" hidden="1">
      <c r="A78" s="85" t="s">
        <v>203</v>
      </c>
      <c r="B78" s="86" t="s">
        <v>172</v>
      </c>
      <c r="C78" s="80"/>
      <c r="E78" s="87"/>
    </row>
    <row r="79" spans="1:5" ht="21.75" customHeight="1" hidden="1">
      <c r="A79" s="56" t="s">
        <v>111</v>
      </c>
      <c r="B79" s="67" t="s">
        <v>110</v>
      </c>
      <c r="C79" s="52">
        <f>C80</f>
        <v>0</v>
      </c>
      <c r="E79" s="87"/>
    </row>
    <row r="80" spans="1:5" ht="22.5" customHeight="1" hidden="1">
      <c r="A80" s="56" t="s">
        <v>112</v>
      </c>
      <c r="B80" s="67" t="s">
        <v>113</v>
      </c>
      <c r="C80" s="52">
        <f>C81</f>
        <v>0</v>
      </c>
      <c r="E80" s="87"/>
    </row>
    <row r="81" spans="1:5" ht="42" customHeight="1" hidden="1">
      <c r="A81" s="65" t="s">
        <v>204</v>
      </c>
      <c r="B81" s="67" t="s">
        <v>114</v>
      </c>
      <c r="C81" s="53"/>
      <c r="E81" s="87"/>
    </row>
    <row r="82" spans="1:7" ht="15.75">
      <c r="A82" s="17" t="s">
        <v>27</v>
      </c>
      <c r="B82" s="17" t="s">
        <v>75</v>
      </c>
      <c r="C82" s="95">
        <f>C83+C101</f>
        <v>4713.099999999999</v>
      </c>
      <c r="E82" s="87"/>
      <c r="G82" s="49"/>
    </row>
    <row r="83" spans="1:3" ht="33.75" customHeight="1">
      <c r="A83" s="16" t="s">
        <v>28</v>
      </c>
      <c r="B83" s="17" t="s">
        <v>76</v>
      </c>
      <c r="C83" s="95">
        <f>C84+C89+C94</f>
        <v>4715.07</v>
      </c>
    </row>
    <row r="84" spans="1:3" s="71" customFormat="1" ht="47.25">
      <c r="A84" s="16" t="s">
        <v>167</v>
      </c>
      <c r="B84" s="17" t="s">
        <v>255</v>
      </c>
      <c r="C84" s="107">
        <f>C85+C87</f>
        <v>2630.71</v>
      </c>
    </row>
    <row r="85" spans="1:3" s="71" customFormat="1" ht="110.25" hidden="1">
      <c r="A85" s="132" t="s">
        <v>168</v>
      </c>
      <c r="B85" s="121" t="s">
        <v>256</v>
      </c>
      <c r="C85" s="134">
        <f>C86</f>
        <v>0</v>
      </c>
    </row>
    <row r="86" spans="1:3" ht="111.75" customHeight="1" hidden="1">
      <c r="A86" s="133" t="s">
        <v>206</v>
      </c>
      <c r="B86" s="123" t="s">
        <v>257</v>
      </c>
      <c r="C86" s="135">
        <v>0</v>
      </c>
    </row>
    <row r="87" spans="1:3" ht="15.75">
      <c r="A87" s="42" t="s">
        <v>129</v>
      </c>
      <c r="B87" s="17" t="s">
        <v>258</v>
      </c>
      <c r="C87" s="95">
        <f>C88</f>
        <v>2630.71</v>
      </c>
    </row>
    <row r="88" spans="1:3" ht="15.75">
      <c r="A88" s="18" t="s">
        <v>205</v>
      </c>
      <c r="B88" s="19" t="s">
        <v>259</v>
      </c>
      <c r="C88" s="108">
        <v>2630.71</v>
      </c>
    </row>
    <row r="89" spans="1:4" ht="31.5">
      <c r="A89" s="43" t="s">
        <v>240</v>
      </c>
      <c r="B89" s="94" t="s">
        <v>260</v>
      </c>
      <c r="C89" s="113">
        <f>C90+C92</f>
        <v>35.28</v>
      </c>
      <c r="D89" s="87"/>
    </row>
    <row r="90" spans="1:3" ht="43.5">
      <c r="A90" s="91" t="s">
        <v>226</v>
      </c>
      <c r="B90" s="92" t="s">
        <v>263</v>
      </c>
      <c r="C90" s="113">
        <f>C91</f>
        <v>1</v>
      </c>
    </row>
    <row r="91" spans="1:3" s="71" customFormat="1" ht="47.25">
      <c r="A91" s="44" t="s">
        <v>208</v>
      </c>
      <c r="B91" s="93" t="s">
        <v>264</v>
      </c>
      <c r="C91" s="114">
        <v>1</v>
      </c>
    </row>
    <row r="92" spans="1:3" s="71" customFormat="1" ht="47.25">
      <c r="A92" s="89" t="s">
        <v>225</v>
      </c>
      <c r="B92" s="94" t="s">
        <v>261</v>
      </c>
      <c r="C92" s="113">
        <f>C93</f>
        <v>34.28</v>
      </c>
    </row>
    <row r="93" spans="1:3" s="71" customFormat="1" ht="63">
      <c r="A93" s="29" t="s">
        <v>207</v>
      </c>
      <c r="B93" s="93" t="s">
        <v>262</v>
      </c>
      <c r="C93" s="114">
        <v>34.28</v>
      </c>
    </row>
    <row r="94" spans="1:3" ht="15.75">
      <c r="A94" s="16" t="s">
        <v>29</v>
      </c>
      <c r="B94" s="17" t="s">
        <v>265</v>
      </c>
      <c r="C94" s="109">
        <f>C95+C97</f>
        <v>2049.08</v>
      </c>
    </row>
    <row r="95" spans="1:3" ht="63" hidden="1">
      <c r="A95" s="126" t="s">
        <v>227</v>
      </c>
      <c r="B95" s="121" t="s">
        <v>269</v>
      </c>
      <c r="C95" s="136">
        <f>C96</f>
        <v>0</v>
      </c>
    </row>
    <row r="96" spans="1:3" ht="65.25" customHeight="1" hidden="1">
      <c r="A96" s="128" t="s">
        <v>228</v>
      </c>
      <c r="B96" s="123" t="s">
        <v>270</v>
      </c>
      <c r="C96" s="137">
        <v>0</v>
      </c>
    </row>
    <row r="97" spans="1:3" ht="31.5">
      <c r="A97" s="16" t="s">
        <v>53</v>
      </c>
      <c r="B97" s="17" t="s">
        <v>266</v>
      </c>
      <c r="C97" s="95">
        <f>C98</f>
        <v>2049.08</v>
      </c>
    </row>
    <row r="98" spans="1:3" ht="31.5">
      <c r="A98" s="90" t="s">
        <v>209</v>
      </c>
      <c r="B98" s="17" t="s">
        <v>267</v>
      </c>
      <c r="C98" s="107">
        <f>C99+C100</f>
        <v>2049.08</v>
      </c>
    </row>
    <row r="99" spans="1:3" ht="60">
      <c r="A99" s="5" t="s">
        <v>210</v>
      </c>
      <c r="B99" s="19" t="s">
        <v>268</v>
      </c>
      <c r="C99" s="104">
        <v>2000</v>
      </c>
    </row>
    <row r="100" spans="1:3" ht="220.5">
      <c r="A100" s="116" t="s">
        <v>306</v>
      </c>
      <c r="B100" s="115" t="s">
        <v>307</v>
      </c>
      <c r="C100" s="104">
        <v>49.08</v>
      </c>
    </row>
    <row r="101" spans="1:3" ht="43.5">
      <c r="A101" s="138" t="s">
        <v>297</v>
      </c>
      <c r="B101" s="139" t="s">
        <v>300</v>
      </c>
      <c r="C101" s="140">
        <f>C102</f>
        <v>-1.97</v>
      </c>
    </row>
    <row r="102" spans="1:3" ht="57.75">
      <c r="A102" s="138" t="s">
        <v>298</v>
      </c>
      <c r="B102" s="139" t="s">
        <v>301</v>
      </c>
      <c r="C102" s="140">
        <f>C103</f>
        <v>-1.97</v>
      </c>
    </row>
    <row r="103" spans="1:3" ht="60">
      <c r="A103" s="141" t="s">
        <v>299</v>
      </c>
      <c r="B103" s="142" t="s">
        <v>302</v>
      </c>
      <c r="C103" s="143">
        <v>-1.97</v>
      </c>
    </row>
  </sheetData>
  <sheetProtection/>
  <mergeCells count="12">
    <mergeCell ref="A5:C5"/>
    <mergeCell ref="B7:C7"/>
    <mergeCell ref="A1:C1"/>
    <mergeCell ref="A2:C2"/>
    <mergeCell ref="A3:C3"/>
    <mergeCell ref="B4:C4"/>
    <mergeCell ref="A6:C6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6" width="9.8515625" style="1" customWidth="1"/>
    <col min="7" max="16384" width="9.140625" style="1" customWidth="1"/>
  </cols>
  <sheetData>
    <row r="1" spans="1:3" ht="15">
      <c r="A1" s="157" t="s">
        <v>286</v>
      </c>
      <c r="B1" s="157"/>
      <c r="C1" s="158"/>
    </row>
    <row r="2" spans="1:3" ht="15">
      <c r="A2" s="157" t="s">
        <v>0</v>
      </c>
      <c r="B2" s="157"/>
      <c r="C2" s="158"/>
    </row>
    <row r="3" spans="1:3" ht="15">
      <c r="A3" s="157" t="s">
        <v>40</v>
      </c>
      <c r="B3" s="157"/>
      <c r="C3" s="158"/>
    </row>
    <row r="4" spans="2:3" ht="15">
      <c r="B4" s="157" t="s">
        <v>43</v>
      </c>
      <c r="C4" s="157"/>
    </row>
    <row r="5" spans="1:3" ht="15">
      <c r="A5" s="157" t="s">
        <v>1</v>
      </c>
      <c r="B5" s="157"/>
      <c r="C5" s="158"/>
    </row>
    <row r="6" spans="1:3" ht="15">
      <c r="A6" s="157" t="s">
        <v>2</v>
      </c>
      <c r="B6" s="157"/>
      <c r="C6" s="158"/>
    </row>
    <row r="7" spans="1:3" ht="15">
      <c r="A7" s="2"/>
      <c r="B7" s="157" t="s">
        <v>310</v>
      </c>
      <c r="C7" s="157"/>
    </row>
    <row r="8" spans="1:4" ht="49.5" customHeight="1">
      <c r="A8" s="156" t="s">
        <v>294</v>
      </c>
      <c r="B8" s="156"/>
      <c r="C8" s="156"/>
      <c r="D8" s="11"/>
    </row>
    <row r="9" spans="1:3" ht="14.25" customHeight="1">
      <c r="A9" s="155"/>
      <c r="B9" s="155"/>
      <c r="C9" s="155"/>
    </row>
    <row r="10" spans="1:2" ht="15">
      <c r="A10" s="3"/>
      <c r="B10" s="3"/>
    </row>
    <row r="12" spans="1:3" ht="54.75" customHeight="1">
      <c r="A12" s="20" t="s">
        <v>46</v>
      </c>
      <c r="B12" s="9" t="s">
        <v>3</v>
      </c>
      <c r="C12" s="10" t="s">
        <v>47</v>
      </c>
    </row>
    <row r="13" spans="1:3" ht="15.75">
      <c r="A13" s="21">
        <v>1</v>
      </c>
      <c r="B13" s="21">
        <v>2</v>
      </c>
      <c r="C13" s="21">
        <v>3</v>
      </c>
    </row>
    <row r="14" spans="1:3" ht="15.75">
      <c r="A14" s="22" t="s">
        <v>48</v>
      </c>
      <c r="B14" s="23" t="s">
        <v>4</v>
      </c>
      <c r="C14" s="95">
        <f>C15+C20+C26+C29+C37+C40+C44+C56+C63+C71+C68</f>
        <v>3417.85</v>
      </c>
    </row>
    <row r="15" spans="1:3" ht="15.75">
      <c r="A15" s="17" t="s">
        <v>6</v>
      </c>
      <c r="B15" s="24" t="s">
        <v>5</v>
      </c>
      <c r="C15" s="95">
        <f>SUM(C16)</f>
        <v>224.78000000000003</v>
      </c>
    </row>
    <row r="16" spans="1:3" ht="15.75">
      <c r="A16" s="17" t="s">
        <v>8</v>
      </c>
      <c r="B16" s="24" t="s">
        <v>7</v>
      </c>
      <c r="C16" s="96">
        <f>C17+C18+C19</f>
        <v>224.78000000000003</v>
      </c>
    </row>
    <row r="17" spans="1:3" ht="95.25" customHeight="1">
      <c r="A17" s="25" t="s">
        <v>103</v>
      </c>
      <c r="B17" s="19" t="s">
        <v>115</v>
      </c>
      <c r="C17" s="97">
        <f>'дох 1'!C28</f>
        <v>224.21</v>
      </c>
    </row>
    <row r="18" spans="1:3" ht="143.25" customHeight="1">
      <c r="A18" s="25" t="s">
        <v>152</v>
      </c>
      <c r="B18" s="19" t="s">
        <v>153</v>
      </c>
      <c r="C18" s="97">
        <f>'дох 1'!C29</f>
        <v>-0.01</v>
      </c>
    </row>
    <row r="19" spans="1:3" ht="66.75" customHeight="1">
      <c r="A19" s="25" t="s">
        <v>105</v>
      </c>
      <c r="B19" s="19" t="s">
        <v>116</v>
      </c>
      <c r="C19" s="97">
        <f>'дох 1'!C30</f>
        <v>0.58</v>
      </c>
    </row>
    <row r="20" spans="1:3" ht="49.5" customHeight="1">
      <c r="A20" s="42" t="s">
        <v>176</v>
      </c>
      <c r="B20" s="62" t="s">
        <v>214</v>
      </c>
      <c r="C20" s="95">
        <f>C21</f>
        <v>193.71000000000004</v>
      </c>
    </row>
    <row r="21" spans="1:3" ht="48" customHeight="1">
      <c r="A21" s="42" t="s">
        <v>178</v>
      </c>
      <c r="B21" s="62" t="s">
        <v>215</v>
      </c>
      <c r="C21" s="95">
        <f>C22+C23+C24+C25</f>
        <v>193.71000000000004</v>
      </c>
    </row>
    <row r="22" spans="1:3" ht="95.25" customHeight="1">
      <c r="A22" s="25" t="s">
        <v>180</v>
      </c>
      <c r="B22" s="63" t="s">
        <v>216</v>
      </c>
      <c r="C22" s="98">
        <f>'дох 1'!C20</f>
        <v>79.81</v>
      </c>
    </row>
    <row r="23" spans="1:3" ht="114" customHeight="1">
      <c r="A23" s="25" t="s">
        <v>182</v>
      </c>
      <c r="B23" s="63" t="s">
        <v>217</v>
      </c>
      <c r="C23" s="98">
        <f>'дох 1'!C21</f>
        <v>0.54</v>
      </c>
    </row>
    <row r="24" spans="1:3" ht="97.5" customHeight="1">
      <c r="A24" s="25" t="s">
        <v>184</v>
      </c>
      <c r="B24" s="63" t="s">
        <v>218</v>
      </c>
      <c r="C24" s="98">
        <f>'дох 1'!C22</f>
        <v>129.99</v>
      </c>
    </row>
    <row r="25" spans="1:3" ht="100.5" customHeight="1">
      <c r="A25" s="25" t="s">
        <v>186</v>
      </c>
      <c r="B25" s="63" t="s">
        <v>219</v>
      </c>
      <c r="C25" s="98">
        <f>'дох 1'!C23</f>
        <v>-16.63</v>
      </c>
    </row>
    <row r="26" spans="1:3" ht="15.75" hidden="1">
      <c r="A26" s="120" t="s">
        <v>232</v>
      </c>
      <c r="B26" s="121" t="s">
        <v>233</v>
      </c>
      <c r="C26" s="118">
        <f>C27</f>
        <v>0</v>
      </c>
    </row>
    <row r="27" spans="1:3" ht="15.75" hidden="1">
      <c r="A27" s="120" t="s">
        <v>234</v>
      </c>
      <c r="B27" s="121" t="s">
        <v>235</v>
      </c>
      <c r="C27" s="118">
        <f>C28</f>
        <v>0</v>
      </c>
    </row>
    <row r="28" spans="1:3" ht="15.75" hidden="1">
      <c r="A28" s="122" t="s">
        <v>234</v>
      </c>
      <c r="B28" s="123" t="s">
        <v>236</v>
      </c>
      <c r="C28" s="119">
        <f>'дох 1'!C33</f>
        <v>0</v>
      </c>
    </row>
    <row r="29" spans="1:3" ht="16.5" customHeight="1">
      <c r="A29" s="16" t="s">
        <v>10</v>
      </c>
      <c r="B29" s="17" t="s">
        <v>9</v>
      </c>
      <c r="C29" s="95">
        <f>C30+C32</f>
        <v>1174.56</v>
      </c>
    </row>
    <row r="30" spans="1:3" ht="16.5" customHeight="1">
      <c r="A30" s="16" t="s">
        <v>11</v>
      </c>
      <c r="B30" s="24" t="s">
        <v>242</v>
      </c>
      <c r="C30" s="95">
        <f>SUM(C31)</f>
        <v>3.85</v>
      </c>
    </row>
    <row r="31" spans="1:3" ht="62.25" customHeight="1">
      <c r="A31" s="18" t="s">
        <v>188</v>
      </c>
      <c r="B31" s="26" t="s">
        <v>12</v>
      </c>
      <c r="C31" s="99">
        <f>'дох 1'!C36</f>
        <v>3.85</v>
      </c>
    </row>
    <row r="32" spans="1:3" ht="20.25" customHeight="1">
      <c r="A32" s="42" t="s">
        <v>14</v>
      </c>
      <c r="B32" s="17" t="s">
        <v>13</v>
      </c>
      <c r="C32" s="95">
        <f>C33+C35</f>
        <v>1170.71</v>
      </c>
    </row>
    <row r="33" spans="1:3" ht="18.75" customHeight="1">
      <c r="A33" s="42" t="s">
        <v>189</v>
      </c>
      <c r="B33" s="19" t="s">
        <v>231</v>
      </c>
      <c r="C33" s="95">
        <f>C34</f>
        <v>842.83</v>
      </c>
    </row>
    <row r="34" spans="1:3" ht="46.5" customHeight="1">
      <c r="A34" s="25" t="s">
        <v>190</v>
      </c>
      <c r="B34" s="19" t="s">
        <v>211</v>
      </c>
      <c r="C34" s="100">
        <f>'дох 1'!C39</f>
        <v>842.83</v>
      </c>
    </row>
    <row r="35" spans="1:3" ht="18.75" customHeight="1">
      <c r="A35" s="42" t="s">
        <v>192</v>
      </c>
      <c r="B35" s="17" t="s">
        <v>212</v>
      </c>
      <c r="C35" s="101">
        <f>C36</f>
        <v>327.88</v>
      </c>
    </row>
    <row r="36" spans="1:3" ht="52.5" customHeight="1">
      <c r="A36" s="25" t="s">
        <v>194</v>
      </c>
      <c r="B36" s="19" t="s">
        <v>213</v>
      </c>
      <c r="C36" s="102">
        <f>'дох 1'!C41</f>
        <v>327.88</v>
      </c>
    </row>
    <row r="37" spans="1:3" ht="18" customHeight="1">
      <c r="A37" s="16" t="s">
        <v>16</v>
      </c>
      <c r="B37" s="24" t="s">
        <v>15</v>
      </c>
      <c r="C37" s="103">
        <f>C38</f>
        <v>0.5</v>
      </c>
    </row>
    <row r="38" spans="1:3" ht="60.75" customHeight="1">
      <c r="A38" s="16" t="s">
        <v>49</v>
      </c>
      <c r="B38" s="24" t="s">
        <v>50</v>
      </c>
      <c r="C38" s="103">
        <f>C39</f>
        <v>0.5</v>
      </c>
    </row>
    <row r="39" spans="1:3" ht="97.5" customHeight="1">
      <c r="A39" s="18" t="s">
        <v>51</v>
      </c>
      <c r="B39" s="26" t="s">
        <v>17</v>
      </c>
      <c r="C39" s="102">
        <f>'дох 1'!C50</f>
        <v>0.5</v>
      </c>
    </row>
    <row r="40" spans="1:3" s="72" customFormat="1" ht="31.5" customHeight="1" hidden="1">
      <c r="A40" s="126" t="s">
        <v>244</v>
      </c>
      <c r="B40" s="127" t="s">
        <v>251</v>
      </c>
      <c r="C40" s="124">
        <f>C41</f>
        <v>0</v>
      </c>
    </row>
    <row r="41" spans="1:3" s="72" customFormat="1" ht="18.75" customHeight="1" hidden="1">
      <c r="A41" s="128" t="s">
        <v>10</v>
      </c>
      <c r="B41" s="129" t="s">
        <v>252</v>
      </c>
      <c r="C41" s="125">
        <f>C42</f>
        <v>0</v>
      </c>
    </row>
    <row r="42" spans="1:3" s="72" customFormat="1" ht="31.5" customHeight="1" hidden="1">
      <c r="A42" s="128" t="s">
        <v>245</v>
      </c>
      <c r="B42" s="129" t="s">
        <v>253</v>
      </c>
      <c r="C42" s="125">
        <f>C43</f>
        <v>0</v>
      </c>
    </row>
    <row r="43" spans="1:3" s="72" customFormat="1" ht="47.25" hidden="1">
      <c r="A43" s="128" t="s">
        <v>246</v>
      </c>
      <c r="B43" s="129" t="s">
        <v>254</v>
      </c>
      <c r="C43" s="125">
        <f>'дох 1'!C45</f>
        <v>0</v>
      </c>
    </row>
    <row r="44" spans="1:3" ht="46.5" customHeight="1">
      <c r="A44" s="16" t="s">
        <v>19</v>
      </c>
      <c r="B44" s="17" t="s">
        <v>18</v>
      </c>
      <c r="C44" s="95">
        <f>C45+C53</f>
        <v>1815.8799999999999</v>
      </c>
    </row>
    <row r="45" spans="1:3" ht="112.5" customHeight="1">
      <c r="A45" s="16" t="s">
        <v>161</v>
      </c>
      <c r="B45" s="17" t="s">
        <v>20</v>
      </c>
      <c r="C45" s="95">
        <f>C46+C49</f>
        <v>1772.26</v>
      </c>
    </row>
    <row r="46" spans="1:3" ht="112.5" customHeight="1" hidden="1">
      <c r="A46" s="16" t="s">
        <v>22</v>
      </c>
      <c r="B46" s="17" t="s">
        <v>21</v>
      </c>
      <c r="C46" s="95">
        <f>SUM(C47+C48)</f>
        <v>0</v>
      </c>
    </row>
    <row r="47" spans="1:3" ht="75.75" customHeight="1" hidden="1">
      <c r="A47" s="18" t="s">
        <v>24</v>
      </c>
      <c r="B47" s="19" t="s">
        <v>23</v>
      </c>
      <c r="C47" s="104"/>
    </row>
    <row r="48" spans="1:3" ht="48.75" customHeight="1" hidden="1">
      <c r="A48" s="27" t="s">
        <v>42</v>
      </c>
      <c r="B48" s="28" t="s">
        <v>41</v>
      </c>
      <c r="C48" s="98">
        <v>0</v>
      </c>
    </row>
    <row r="49" spans="1:3" ht="66.75" customHeight="1">
      <c r="A49" s="43" t="s">
        <v>141</v>
      </c>
      <c r="B49" s="17" t="s">
        <v>164</v>
      </c>
      <c r="C49" s="95">
        <f>C50</f>
        <v>1772.26</v>
      </c>
    </row>
    <row r="50" spans="1:3" ht="51" customHeight="1">
      <c r="A50" s="43" t="s">
        <v>196</v>
      </c>
      <c r="B50" s="17" t="s">
        <v>165</v>
      </c>
      <c r="C50" s="95">
        <f>C51+C52</f>
        <v>1772.26</v>
      </c>
    </row>
    <row r="51" spans="1:3" ht="96.75" customHeight="1">
      <c r="A51" s="44" t="s">
        <v>197</v>
      </c>
      <c r="B51" s="19" t="s">
        <v>166</v>
      </c>
      <c r="C51" s="98">
        <f>'дох 1'!C58</f>
        <v>1570</v>
      </c>
    </row>
    <row r="52" spans="1:3" ht="60.75" customHeight="1">
      <c r="A52" s="51" t="s">
        <v>198</v>
      </c>
      <c r="B52" s="19" t="s">
        <v>220</v>
      </c>
      <c r="C52" s="98">
        <f>'дох 1'!C59</f>
        <v>202.26</v>
      </c>
    </row>
    <row r="53" spans="1:3" ht="108.75" customHeight="1">
      <c r="A53" s="16" t="s">
        <v>162</v>
      </c>
      <c r="B53" s="17" t="s">
        <v>25</v>
      </c>
      <c r="C53" s="95">
        <f>C54</f>
        <v>43.62</v>
      </c>
    </row>
    <row r="54" spans="1:3" ht="95.25" customHeight="1">
      <c r="A54" s="18" t="s">
        <v>52</v>
      </c>
      <c r="B54" s="19" t="s">
        <v>121</v>
      </c>
      <c r="C54" s="98">
        <f>C55</f>
        <v>43.62</v>
      </c>
    </row>
    <row r="55" spans="1:3" ht="96" customHeight="1">
      <c r="A55" s="18" t="s">
        <v>200</v>
      </c>
      <c r="B55" s="19" t="s">
        <v>122</v>
      </c>
      <c r="C55" s="105">
        <f>'дох 1'!C62</f>
        <v>43.62</v>
      </c>
    </row>
    <row r="56" spans="1:3" ht="30" customHeight="1">
      <c r="A56" s="16" t="s">
        <v>107</v>
      </c>
      <c r="B56" s="17" t="s">
        <v>26</v>
      </c>
      <c r="C56" s="95">
        <f>C57+C60</f>
        <v>8.42</v>
      </c>
    </row>
    <row r="57" spans="1:3" ht="14.25" customHeight="1">
      <c r="A57" s="16" t="s">
        <v>130</v>
      </c>
      <c r="B57" s="17" t="s">
        <v>132</v>
      </c>
      <c r="C57" s="95">
        <f>C58</f>
        <v>8.42</v>
      </c>
    </row>
    <row r="58" spans="1:3" ht="18.75" customHeight="1">
      <c r="A58" s="18" t="s">
        <v>108</v>
      </c>
      <c r="B58" s="19" t="s">
        <v>124</v>
      </c>
      <c r="C58" s="98">
        <f>C59</f>
        <v>8.42</v>
      </c>
    </row>
    <row r="59" spans="1:3" ht="48.75" customHeight="1">
      <c r="A59" s="29" t="s">
        <v>201</v>
      </c>
      <c r="B59" s="29" t="s">
        <v>117</v>
      </c>
      <c r="C59" s="106">
        <f>'дох 1'!C66</f>
        <v>8.42</v>
      </c>
    </row>
    <row r="60" spans="1:3" ht="18" customHeight="1" hidden="1">
      <c r="A60" s="126" t="s">
        <v>137</v>
      </c>
      <c r="B60" s="121" t="s">
        <v>138</v>
      </c>
      <c r="C60" s="130">
        <f>C61</f>
        <v>0</v>
      </c>
    </row>
    <row r="61" spans="1:3" ht="17.25" customHeight="1" hidden="1">
      <c r="A61" s="128" t="s">
        <v>136</v>
      </c>
      <c r="B61" s="123" t="s">
        <v>139</v>
      </c>
      <c r="C61" s="131">
        <f>C62</f>
        <v>0</v>
      </c>
    </row>
    <row r="62" spans="1:3" ht="32.25" customHeight="1" hidden="1">
      <c r="A62" s="128" t="s">
        <v>202</v>
      </c>
      <c r="B62" s="128" t="s">
        <v>140</v>
      </c>
      <c r="C62" s="131">
        <f>'дох 1'!C69</f>
        <v>0</v>
      </c>
    </row>
    <row r="63" spans="1:3" ht="32.25" customHeight="1" hidden="1">
      <c r="A63" s="56" t="s">
        <v>45</v>
      </c>
      <c r="B63" s="67" t="s">
        <v>44</v>
      </c>
      <c r="C63" s="52">
        <f>C64</f>
        <v>0</v>
      </c>
    </row>
    <row r="64" spans="1:3" ht="115.5" customHeight="1" hidden="1">
      <c r="A64" s="56" t="s">
        <v>155</v>
      </c>
      <c r="B64" s="67" t="s">
        <v>157</v>
      </c>
      <c r="C64" s="52">
        <f>C65</f>
        <v>0</v>
      </c>
    </row>
    <row r="65" spans="1:3" ht="124.5" customHeight="1" hidden="1">
      <c r="A65" s="59" t="s">
        <v>221</v>
      </c>
      <c r="B65" s="68" t="s">
        <v>158</v>
      </c>
      <c r="C65" s="53">
        <f>'дох 1'!C72</f>
        <v>0</v>
      </c>
    </row>
    <row r="66" spans="1:3" ht="61.5" customHeight="1" hidden="1">
      <c r="A66" s="69" t="s">
        <v>149</v>
      </c>
      <c r="B66" s="70" t="s">
        <v>148</v>
      </c>
      <c r="C66" s="55">
        <f>C67</f>
        <v>0</v>
      </c>
    </row>
    <row r="67" spans="1:3" ht="61.5" customHeight="1" hidden="1">
      <c r="A67" s="58" t="s">
        <v>222</v>
      </c>
      <c r="B67" s="66" t="s">
        <v>145</v>
      </c>
      <c r="C67" s="54">
        <f>'дох 1'!C75</f>
        <v>0</v>
      </c>
    </row>
    <row r="68" spans="1:3" s="72" customFormat="1" ht="15.75" hidden="1">
      <c r="A68" s="76" t="s">
        <v>126</v>
      </c>
      <c r="B68" s="73" t="s">
        <v>127</v>
      </c>
      <c r="C68" s="52">
        <f>C69</f>
        <v>0</v>
      </c>
    </row>
    <row r="69" spans="1:3" ht="31.5" hidden="1">
      <c r="A69" s="77" t="s">
        <v>169</v>
      </c>
      <c r="B69" s="74" t="s">
        <v>171</v>
      </c>
      <c r="C69" s="55">
        <f>C70</f>
        <v>0</v>
      </c>
    </row>
    <row r="70" spans="1:3" ht="47.25" customHeight="1" hidden="1">
      <c r="A70" s="78" t="s">
        <v>203</v>
      </c>
      <c r="B70" s="75" t="s">
        <v>173</v>
      </c>
      <c r="C70" s="54">
        <f>'дох 1'!C78</f>
        <v>0</v>
      </c>
    </row>
    <row r="71" spans="1:3" ht="21.75" customHeight="1" hidden="1">
      <c r="A71" s="56" t="s">
        <v>111</v>
      </c>
      <c r="B71" s="67" t="s">
        <v>118</v>
      </c>
      <c r="C71" s="52">
        <f>C72</f>
        <v>0</v>
      </c>
    </row>
    <row r="72" spans="1:3" ht="22.5" customHeight="1" hidden="1">
      <c r="A72" s="65" t="s">
        <v>112</v>
      </c>
      <c r="B72" s="68" t="s">
        <v>119</v>
      </c>
      <c r="C72" s="53">
        <f>C73</f>
        <v>0</v>
      </c>
    </row>
    <row r="73" spans="1:3" ht="33.75" customHeight="1" hidden="1">
      <c r="A73" s="65" t="s">
        <v>204</v>
      </c>
      <c r="B73" s="68" t="s">
        <v>120</v>
      </c>
      <c r="C73" s="53"/>
    </row>
    <row r="74" spans="1:3" ht="15.75">
      <c r="A74" s="17" t="s">
        <v>27</v>
      </c>
      <c r="B74" s="17" t="s">
        <v>271</v>
      </c>
      <c r="C74" s="95">
        <f>C75+C93</f>
        <v>4713.099999999999</v>
      </c>
    </row>
    <row r="75" spans="1:3" ht="47.25">
      <c r="A75" s="16" t="s">
        <v>28</v>
      </c>
      <c r="B75" s="17" t="s">
        <v>272</v>
      </c>
      <c r="C75" s="95">
        <f>C76+C81+C86</f>
        <v>4715.07</v>
      </c>
    </row>
    <row r="76" spans="1:3" ht="47.25">
      <c r="A76" s="16" t="s">
        <v>167</v>
      </c>
      <c r="B76" s="17" t="s">
        <v>273</v>
      </c>
      <c r="C76" s="107">
        <f>C77+C79</f>
        <v>2630.71</v>
      </c>
    </row>
    <row r="77" spans="1:3" ht="110.25" hidden="1">
      <c r="A77" s="132" t="s">
        <v>168</v>
      </c>
      <c r="B77" s="121" t="s">
        <v>274</v>
      </c>
      <c r="C77" s="134">
        <f>C78</f>
        <v>0</v>
      </c>
    </row>
    <row r="78" spans="1:3" s="72" customFormat="1" ht="110.25" hidden="1">
      <c r="A78" s="133" t="s">
        <v>206</v>
      </c>
      <c r="B78" s="123" t="s">
        <v>275</v>
      </c>
      <c r="C78" s="135">
        <f>'дох 1'!C86</f>
        <v>0</v>
      </c>
    </row>
    <row r="79" spans="1:3" s="72" customFormat="1" ht="15.75">
      <c r="A79" s="42" t="s">
        <v>129</v>
      </c>
      <c r="B79" s="17" t="s">
        <v>276</v>
      </c>
      <c r="C79" s="95">
        <f>C80</f>
        <v>2630.71</v>
      </c>
    </row>
    <row r="80" spans="1:3" s="72" customFormat="1" ht="15.75">
      <c r="A80" s="18" t="s">
        <v>205</v>
      </c>
      <c r="B80" s="19" t="s">
        <v>277</v>
      </c>
      <c r="C80" s="108">
        <f>'дох 1'!C88</f>
        <v>2630.71</v>
      </c>
    </row>
    <row r="81" spans="1:3" s="72" customFormat="1" ht="31.5">
      <c r="A81" s="42" t="s">
        <v>240</v>
      </c>
      <c r="B81" s="17" t="s">
        <v>278</v>
      </c>
      <c r="C81" s="109">
        <f>C82+C84</f>
        <v>35.28</v>
      </c>
    </row>
    <row r="82" spans="1:3" s="72" customFormat="1" ht="43.5">
      <c r="A82" s="91" t="s">
        <v>226</v>
      </c>
      <c r="B82" s="92" t="s">
        <v>289</v>
      </c>
      <c r="C82" s="109">
        <f>C83</f>
        <v>1</v>
      </c>
    </row>
    <row r="83" spans="1:3" ht="47.25">
      <c r="A83" s="44" t="s">
        <v>208</v>
      </c>
      <c r="B83" s="93" t="s">
        <v>290</v>
      </c>
      <c r="C83" s="108">
        <f>'дох 1'!C91</f>
        <v>1</v>
      </c>
    </row>
    <row r="84" spans="1:3" ht="47.25">
      <c r="A84" s="89" t="s">
        <v>225</v>
      </c>
      <c r="B84" s="94" t="s">
        <v>291</v>
      </c>
      <c r="C84" s="109">
        <f>C85</f>
        <v>34.28</v>
      </c>
    </row>
    <row r="85" spans="1:3" ht="63">
      <c r="A85" s="29" t="s">
        <v>207</v>
      </c>
      <c r="B85" s="93" t="s">
        <v>292</v>
      </c>
      <c r="C85" s="108">
        <f>'дох 1'!C93</f>
        <v>34.28</v>
      </c>
    </row>
    <row r="86" spans="1:3" ht="15.75">
      <c r="A86" s="16" t="s">
        <v>29</v>
      </c>
      <c r="B86" s="17" t="s">
        <v>279</v>
      </c>
      <c r="C86" s="109">
        <f>C87+C89</f>
        <v>2049.08</v>
      </c>
    </row>
    <row r="87" spans="1:3" ht="63" hidden="1">
      <c r="A87" s="126" t="s">
        <v>227</v>
      </c>
      <c r="B87" s="121" t="s">
        <v>283</v>
      </c>
      <c r="C87" s="144">
        <f>C88</f>
        <v>0</v>
      </c>
    </row>
    <row r="88" spans="1:3" ht="78.75" hidden="1">
      <c r="A88" s="128" t="s">
        <v>228</v>
      </c>
      <c r="B88" s="123" t="s">
        <v>284</v>
      </c>
      <c r="C88" s="144">
        <f>'дох 1'!C96</f>
        <v>0</v>
      </c>
    </row>
    <row r="89" spans="1:3" ht="31.5">
      <c r="A89" s="16" t="s">
        <v>53</v>
      </c>
      <c r="B89" s="17" t="s">
        <v>280</v>
      </c>
      <c r="C89" s="95">
        <f>C90</f>
        <v>2049.08</v>
      </c>
    </row>
    <row r="90" spans="1:3" ht="31.5">
      <c r="A90" s="90" t="s">
        <v>209</v>
      </c>
      <c r="B90" s="17" t="s">
        <v>281</v>
      </c>
      <c r="C90" s="107">
        <f>C91+C92</f>
        <v>2049.08</v>
      </c>
    </row>
    <row r="91" spans="1:3" s="72" customFormat="1" ht="60.75" customHeight="1">
      <c r="A91" s="5" t="s">
        <v>210</v>
      </c>
      <c r="B91" s="19" t="s">
        <v>282</v>
      </c>
      <c r="C91" s="104">
        <f>'дох 1'!C99</f>
        <v>2000</v>
      </c>
    </row>
    <row r="92" spans="1:3" s="72" customFormat="1" ht="220.5">
      <c r="A92" s="116" t="s">
        <v>306</v>
      </c>
      <c r="B92" s="115" t="s">
        <v>308</v>
      </c>
      <c r="C92" s="104">
        <f>'дох 1'!C100</f>
        <v>49.08</v>
      </c>
    </row>
    <row r="93" spans="1:3" s="72" customFormat="1" ht="43.5">
      <c r="A93" s="138" t="s">
        <v>297</v>
      </c>
      <c r="B93" s="139" t="s">
        <v>303</v>
      </c>
      <c r="C93" s="140">
        <f>C94</f>
        <v>-1.97</v>
      </c>
    </row>
    <row r="94" spans="1:3" s="72" customFormat="1" ht="57.75">
      <c r="A94" s="138" t="s">
        <v>298</v>
      </c>
      <c r="B94" s="139" t="s">
        <v>304</v>
      </c>
      <c r="C94" s="140">
        <f>C95</f>
        <v>-1.97</v>
      </c>
    </row>
    <row r="95" spans="1:3" s="72" customFormat="1" ht="60">
      <c r="A95" s="141" t="s">
        <v>299</v>
      </c>
      <c r="B95" s="142" t="s">
        <v>305</v>
      </c>
      <c r="C95" s="143">
        <f>'дох 1'!C103</f>
        <v>-1.97</v>
      </c>
    </row>
    <row r="96" spans="1:4" ht="15.75">
      <c r="A96" s="17" t="s">
        <v>30</v>
      </c>
      <c r="B96" s="31"/>
      <c r="C96" s="117">
        <f>C14+C74</f>
        <v>8130.949999999999</v>
      </c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</sheetData>
  <sheetProtection/>
  <mergeCells count="9">
    <mergeCell ref="A9:C9"/>
    <mergeCell ref="A8:C8"/>
    <mergeCell ref="A1:C1"/>
    <mergeCell ref="A2:C2"/>
    <mergeCell ref="A3:C3"/>
    <mergeCell ref="A5:C5"/>
    <mergeCell ref="A6:C6"/>
    <mergeCell ref="B4:C4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7" width="9.140625" style="1" customWidth="1"/>
    <col min="8" max="8" width="16.140625" style="1" customWidth="1"/>
    <col min="9" max="16384" width="9.140625" style="1" customWidth="1"/>
  </cols>
  <sheetData>
    <row r="1" spans="2:3" ht="15">
      <c r="B1" s="157" t="s">
        <v>287</v>
      </c>
      <c r="C1" s="157"/>
    </row>
    <row r="2" spans="2:3" ht="15">
      <c r="B2" s="157" t="s">
        <v>0</v>
      </c>
      <c r="C2" s="157"/>
    </row>
    <row r="3" spans="2:3" ht="15">
      <c r="B3" s="157" t="s">
        <v>40</v>
      </c>
      <c r="C3" s="157"/>
    </row>
    <row r="4" spans="2:3" ht="15">
      <c r="B4" s="157" t="s">
        <v>43</v>
      </c>
      <c r="C4" s="157"/>
    </row>
    <row r="5" spans="2:3" ht="15">
      <c r="B5" s="157" t="s">
        <v>1</v>
      </c>
      <c r="C5" s="157"/>
    </row>
    <row r="6" spans="2:3" ht="15">
      <c r="B6" s="157" t="s">
        <v>2</v>
      </c>
      <c r="C6" s="157"/>
    </row>
    <row r="7" spans="2:3" ht="15">
      <c r="B7" s="157" t="s">
        <v>310</v>
      </c>
      <c r="C7" s="157"/>
    </row>
    <row r="8" spans="2:3" ht="15">
      <c r="B8" s="2"/>
      <c r="C8" s="2"/>
    </row>
    <row r="9" spans="2:3" ht="15">
      <c r="B9" s="2"/>
      <c r="C9" s="2"/>
    </row>
    <row r="10" spans="1:3" ht="15">
      <c r="A10" s="159" t="s">
        <v>91</v>
      </c>
      <c r="B10" s="155"/>
      <c r="C10" s="158"/>
    </row>
    <row r="11" spans="1:3" ht="15">
      <c r="A11" s="159" t="s">
        <v>89</v>
      </c>
      <c r="B11" s="155"/>
      <c r="C11" s="158"/>
    </row>
    <row r="12" spans="1:3" ht="15">
      <c r="A12" s="159" t="s">
        <v>90</v>
      </c>
      <c r="B12" s="155"/>
      <c r="C12" s="155"/>
    </row>
    <row r="13" spans="1:3" ht="30.75" customHeight="1">
      <c r="A13" s="156" t="s">
        <v>295</v>
      </c>
      <c r="B13" s="160"/>
      <c r="C13" s="160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92</v>
      </c>
      <c r="B16" s="4" t="s">
        <v>80</v>
      </c>
      <c r="C16" s="45">
        <f>SUM(C17)</f>
        <v>-5732.57</v>
      </c>
    </row>
    <row r="17" spans="1:3" ht="30">
      <c r="A17" s="15" t="s">
        <v>93</v>
      </c>
      <c r="B17" s="5" t="s">
        <v>33</v>
      </c>
      <c r="C17" s="46">
        <f>C21+C25</f>
        <v>-5732.57</v>
      </c>
    </row>
    <row r="18" spans="1:3" ht="29.25">
      <c r="A18" s="14" t="s">
        <v>94</v>
      </c>
      <c r="B18" s="4" t="s">
        <v>82</v>
      </c>
      <c r="C18" s="45">
        <f>C19</f>
        <v>-8130.95</v>
      </c>
    </row>
    <row r="19" spans="1:3" ht="29.25">
      <c r="A19" s="14" t="s">
        <v>95</v>
      </c>
      <c r="B19" s="4" t="s">
        <v>35</v>
      </c>
      <c r="C19" s="45">
        <f>C20</f>
        <v>-8130.95</v>
      </c>
    </row>
    <row r="20" spans="1:3" ht="29.25">
      <c r="A20" s="15" t="s">
        <v>96</v>
      </c>
      <c r="B20" s="4" t="s">
        <v>84</v>
      </c>
      <c r="C20" s="45">
        <f>C21</f>
        <v>-8130.95</v>
      </c>
    </row>
    <row r="21" spans="1:3" ht="30">
      <c r="A21" s="15" t="s">
        <v>97</v>
      </c>
      <c r="B21" s="5" t="s">
        <v>223</v>
      </c>
      <c r="C21" s="47">
        <v>-8130.95</v>
      </c>
    </row>
    <row r="22" spans="1:3" ht="29.25">
      <c r="A22" s="14" t="s">
        <v>98</v>
      </c>
      <c r="B22" s="4" t="s">
        <v>86</v>
      </c>
      <c r="C22" s="48">
        <f>C23</f>
        <v>2398.38</v>
      </c>
    </row>
    <row r="23" spans="1:3" ht="29.25">
      <c r="A23" s="14" t="s">
        <v>99</v>
      </c>
      <c r="B23" s="4" t="s">
        <v>38</v>
      </c>
      <c r="C23" s="45">
        <f>C24</f>
        <v>2398.38</v>
      </c>
    </row>
    <row r="24" spans="1:3" ht="30">
      <c r="A24" s="15" t="s">
        <v>100</v>
      </c>
      <c r="B24" s="5" t="s">
        <v>123</v>
      </c>
      <c r="C24" s="45">
        <f>C25</f>
        <v>2398.38</v>
      </c>
    </row>
    <row r="25" spans="1:3" ht="30">
      <c r="A25" s="15" t="s">
        <v>101</v>
      </c>
      <c r="B25" s="5" t="s">
        <v>224</v>
      </c>
      <c r="C25" s="46">
        <v>2398.38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57" t="s">
        <v>288</v>
      </c>
      <c r="C1" s="157"/>
    </row>
    <row r="2" spans="2:3" ht="15">
      <c r="B2" s="157" t="s">
        <v>0</v>
      </c>
      <c r="C2" s="157"/>
    </row>
    <row r="3" spans="2:3" ht="15">
      <c r="B3" s="157" t="s">
        <v>40</v>
      </c>
      <c r="C3" s="157"/>
    </row>
    <row r="4" spans="2:3" ht="15">
      <c r="B4" s="157" t="s">
        <v>43</v>
      </c>
      <c r="C4" s="157"/>
    </row>
    <row r="5" spans="2:3" ht="15">
      <c r="B5" s="157" t="s">
        <v>1</v>
      </c>
      <c r="C5" s="157"/>
    </row>
    <row r="6" spans="2:3" ht="15">
      <c r="B6" s="157" t="s">
        <v>2</v>
      </c>
      <c r="C6" s="157"/>
    </row>
    <row r="7" spans="2:3" ht="15">
      <c r="B7" s="157" t="s">
        <v>310</v>
      </c>
      <c r="C7" s="157"/>
    </row>
    <row r="8" spans="2:3" ht="15">
      <c r="B8" s="2"/>
      <c r="C8" s="2"/>
    </row>
    <row r="9" spans="2:3" ht="15">
      <c r="B9" s="2"/>
      <c r="C9" s="2"/>
    </row>
    <row r="10" spans="1:3" ht="15">
      <c r="A10" s="159" t="s">
        <v>88</v>
      </c>
      <c r="B10" s="155"/>
      <c r="C10" s="155"/>
    </row>
    <row r="11" spans="1:3" ht="15">
      <c r="A11" s="159" t="s">
        <v>89</v>
      </c>
      <c r="B11" s="155"/>
      <c r="C11" s="155"/>
    </row>
    <row r="12" spans="1:3" ht="15">
      <c r="A12" s="159" t="s">
        <v>90</v>
      </c>
      <c r="B12" s="155"/>
      <c r="C12" s="155"/>
    </row>
    <row r="13" spans="1:3" ht="30" customHeight="1">
      <c r="A13" s="156" t="s">
        <v>296</v>
      </c>
      <c r="B13" s="160"/>
      <c r="C13" s="160"/>
    </row>
    <row r="15" spans="1:3" ht="47.25">
      <c r="A15" s="13" t="s">
        <v>78</v>
      </c>
      <c r="B15" s="13" t="s">
        <v>79</v>
      </c>
      <c r="C15" s="13" t="s">
        <v>47</v>
      </c>
    </row>
    <row r="16" spans="1:3" ht="15">
      <c r="A16" s="14" t="s">
        <v>31</v>
      </c>
      <c r="B16" s="4" t="s">
        <v>80</v>
      </c>
      <c r="C16" s="45">
        <f>SUM(C17)</f>
        <v>-5732.57</v>
      </c>
    </row>
    <row r="17" spans="1:3" ht="30">
      <c r="A17" s="15" t="s">
        <v>32</v>
      </c>
      <c r="B17" s="5" t="s">
        <v>33</v>
      </c>
      <c r="C17" s="46">
        <f>C21+C25</f>
        <v>-5732.57</v>
      </c>
    </row>
    <row r="18" spans="1:3" ht="29.25">
      <c r="A18" s="14" t="s">
        <v>81</v>
      </c>
      <c r="B18" s="4" t="s">
        <v>82</v>
      </c>
      <c r="C18" s="45">
        <f>C19</f>
        <v>-8130.95</v>
      </c>
    </row>
    <row r="19" spans="1:3" ht="29.25">
      <c r="A19" s="14" t="s">
        <v>34</v>
      </c>
      <c r="B19" s="4" t="s">
        <v>35</v>
      </c>
      <c r="C19" s="45">
        <f>C20</f>
        <v>-8130.95</v>
      </c>
    </row>
    <row r="20" spans="1:3" ht="29.25">
      <c r="A20" s="15" t="s">
        <v>83</v>
      </c>
      <c r="B20" s="4" t="s">
        <v>84</v>
      </c>
      <c r="C20" s="45">
        <f>C21</f>
        <v>-8130.95</v>
      </c>
    </row>
    <row r="21" spans="1:3" ht="30">
      <c r="A21" s="15" t="s">
        <v>36</v>
      </c>
      <c r="B21" s="5" t="s">
        <v>223</v>
      </c>
      <c r="C21" s="47">
        <f>'Ист 5'!C21</f>
        <v>-8130.95</v>
      </c>
    </row>
    <row r="22" spans="1:3" ht="29.25">
      <c r="A22" s="14" t="s">
        <v>85</v>
      </c>
      <c r="B22" s="4" t="s">
        <v>86</v>
      </c>
      <c r="C22" s="48">
        <f>C23</f>
        <v>2398.38</v>
      </c>
    </row>
    <row r="23" spans="1:3" ht="29.25">
      <c r="A23" s="14" t="s">
        <v>37</v>
      </c>
      <c r="B23" s="4" t="s">
        <v>38</v>
      </c>
      <c r="C23" s="45">
        <f>C24</f>
        <v>2398.38</v>
      </c>
    </row>
    <row r="24" spans="1:3" ht="30">
      <c r="A24" s="15" t="s">
        <v>87</v>
      </c>
      <c r="B24" s="5" t="s">
        <v>123</v>
      </c>
      <c r="C24" s="45">
        <f>C25</f>
        <v>2398.38</v>
      </c>
    </row>
    <row r="25" spans="1:3" ht="30">
      <c r="A25" s="15" t="s">
        <v>39</v>
      </c>
      <c r="B25" s="5" t="s">
        <v>224</v>
      </c>
      <c r="C25" s="46">
        <f>'Ист 5'!C25</f>
        <v>2398.38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2018-05-14T07:53:34Z</cp:lastPrinted>
  <dcterms:created xsi:type="dcterms:W3CDTF">1996-10-08T23:32:33Z</dcterms:created>
  <dcterms:modified xsi:type="dcterms:W3CDTF">2018-05-14T07:54:40Z</dcterms:modified>
  <cp:category/>
  <cp:version/>
  <cp:contentType/>
  <cp:contentStatus/>
</cp:coreProperties>
</file>