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2'!$15:$15</definedName>
    <definedName name="_xlnm.Print_Area" localSheetId="1">'дох 2'!$A$1:$C$107</definedName>
  </definedNames>
  <calcPr fullCalcOnLoad="1"/>
</workbook>
</file>

<file path=xl/sharedStrings.xml><?xml version="1.0" encoding="utf-8"?>
<sst xmlns="http://schemas.openxmlformats.org/spreadsheetml/2006/main" count="466" uniqueCount="345">
  <si>
    <t>к решению совета депутатов</t>
  </si>
  <si>
    <t>Киришского муниципального района</t>
  </si>
  <si>
    <t>Ленинградской области</t>
  </si>
  <si>
    <t xml:space="preserve">муниципального образования  Кусинское сельское  поселение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</si>
  <si>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</si>
  <si>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</si>
  <si>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</si>
  <si>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</si>
  <si>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</si>
  <si>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</si>
  <si>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</si>
  <si>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</si>
  <si>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</si>
  <si>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</si>
  <si>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</si>
  <si>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Транспортный налог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</si>
  <si>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</si>
  <si>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</si>
  <si>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</si>
  <si>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</si>
  <si>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</si>
  <si>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</si>
  <si>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</si>
  <si>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</si>
  <si>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</si>
  <si>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</si>
  <si>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</si>
  <si>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</si>
  <si>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</si>
  <si>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</si>
  <si>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</si>
  <si>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</si>
  <si>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</si>
  <si>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</si>
  <si>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</si>
  <si>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</si>
  <si>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</si>
  <si>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</si>
  <si>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</si>
  <si>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</si>
  <si>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</si>
  <si>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</si>
  <si>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</si>
  <si>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</si>
  <si>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</si>
  <si>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</si>
  <si>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</si>
  <si>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</si>
  <si>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</si>
  <si>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</si>
  <si>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</si>
  <si>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</si>
  <si>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</si>
  <si>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 (из бюджета МО Киришский муниципальный район Ленинградской области)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</si>
  <si>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</si>
  <si>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</si>
  <si>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</si>
  <si>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</si>
  <si>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000 1 14 00000 00 0000 000</t>
  </si>
  <si>
    <t>Доходы от продажи материальных и нематериальных активов</t>
  </si>
  <si>
    <t xml:space="preserve">000 2 02 04000 00 0000 151 </t>
  </si>
  <si>
    <t xml:space="preserve">000 2 02 03015 10 0000 151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</si>
  <si>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</si>
  <si>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</si>
  <si>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</si>
  <si>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имущество</t>
  </si>
  <si>
    <t>Приложение № 2</t>
  </si>
  <si>
    <t>Наименование показателя</t>
  </si>
  <si>
    <t>Сумма
(тысяч рублей)</t>
  </si>
  <si>
    <t xml:space="preserve">Показатели исполнения бюджета </t>
  </si>
  <si>
    <t>НАЛОГОВЫЕ И НЕНАЛОГОВЫЕ ДОХОДЫ</t>
  </si>
  <si>
    <t xml:space="preserve">000 1 06 04000 02 0000 110 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</si>
  <si>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</si>
  <si>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</si>
  <si>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</si>
  <si>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обязательствам возникшим до 01.01.2006г.)</t>
  </si>
  <si>
    <t>000 1 09 04050 00 0000 110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</si>
  <si>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</si>
  <si>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000 2 02 01001 10 0620 151 </t>
  </si>
  <si>
    <t xml:space="preserve">Прочие межбюджетные трансферты, передаваемые бюджетам </t>
  </si>
  <si>
    <t>000 2 02 04999 00 0000 151</t>
  </si>
  <si>
    <t>000 202 04999 10 0000 151</t>
  </si>
  <si>
    <t>000 202 04999 10 0102 151</t>
  </si>
  <si>
    <t>000 202 04999 10 0105 151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</si>
  <si>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</si>
  <si>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</si>
  <si>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</si>
  <si>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</si>
  <si>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</si>
  <si>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</si>
  <si>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182 1 06 01000 00 0000 000</t>
  </si>
  <si>
    <t>182 1 06 01030 10 0000 110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</si>
  <si>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</si>
  <si>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</si>
  <si>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</si>
  <si>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</si>
  <si>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</si>
  <si>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</si>
  <si>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182 1 09 04050 00 0000 110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</si>
  <si>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</si>
  <si>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</si>
  <si>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</si>
  <si>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</si>
  <si>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</si>
  <si>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</si>
  <si>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</si>
  <si>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</si>
  <si>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</si>
  <si>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</si>
  <si>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</si>
  <si>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</si>
  <si>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</si>
  <si>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</si>
  <si>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</si>
  <si>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955 2 02 01000 00 0000 151</t>
  </si>
  <si>
    <t xml:space="preserve">955 2 02 01001 10 0620 151 </t>
  </si>
  <si>
    <t>955 2 02 03000 00 0000 151</t>
  </si>
  <si>
    <t xml:space="preserve">955 2 02 03015 10 0000 151 </t>
  </si>
  <si>
    <t xml:space="preserve">955 2 02 04000 00 0000 151 </t>
  </si>
  <si>
    <t>955 2 02 04999 00 0000 151</t>
  </si>
  <si>
    <t>955 202 04999 10 0000 151</t>
  </si>
  <si>
    <t>955 202 04999 10 0102 151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</si>
  <si>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</si>
  <si>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</si>
  <si>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</si>
  <si>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</si>
  <si>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</si>
  <si>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</si>
  <si>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</si>
  <si>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</si>
  <si>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</si>
  <si>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</si>
  <si>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бюджетов</t>
  </si>
  <si>
    <t>000 01 05 02 01 00 0000 610</t>
  </si>
  <si>
    <t>Уменьшение прочих остатков денежных средств бюджетов поселений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</si>
  <si>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</si>
  <si>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</si>
  <si>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</si>
  <si>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</si>
  <si>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</si>
  <si>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</si>
  <si>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</si>
  <si>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</si>
  <si>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</si>
  <si>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</si>
  <si>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</si>
  <si>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</si>
  <si>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</si>
  <si>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</si>
  <si>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Приложение № 6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</si>
  <si>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</si>
  <si>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</si>
  <si>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</si>
  <si>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</si>
  <si>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</si>
  <si>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</si>
  <si>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</si>
  <si>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</si>
  <si>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</si>
  <si>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</si>
  <si>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</si>
  <si>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</si>
  <si>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</si>
  <si>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>000 2 18 00000 00 0000 000</t>
  </si>
  <si>
    <t>000 2 18 00000 00 0000 151</t>
  </si>
  <si>
    <t>000 2 18 05000 10 0000 151</t>
  </si>
  <si>
    <t>000 2 18 05010 10 0000 151</t>
  </si>
  <si>
    <t>000 1 01 02010 01 0000 110</t>
  </si>
  <si>
    <t>000 1 01 02030 01 0000 110</t>
  </si>
  <si>
    <t>000 1 13 01995 10 0000 130</t>
  </si>
  <si>
    <t>000 1 17 00000 00 0000 000</t>
  </si>
  <si>
    <t>000 1 17 01000 00 0000 180</t>
  </si>
  <si>
    <t>000 1 17 01050 10 0000 180</t>
  </si>
  <si>
    <t>955 2 18 00000 00 0000 000</t>
  </si>
  <si>
    <t>955 2 18 00000 00 0000 151</t>
  </si>
  <si>
    <t>955 2 18 05000 10 0000 151</t>
  </si>
  <si>
    <t>955 2 18 05010 10 0000 151</t>
  </si>
  <si>
    <t>Киришского муниципального района Ленинградской области</t>
  </si>
  <si>
    <t>000  1 11 09040 00 0000 120</t>
  </si>
  <si>
    <t>000  1 11 09045 10 0000 120</t>
  </si>
  <si>
    <t>182 1 09 04050 10 0000 110</t>
  </si>
  <si>
    <t>182 1 09 04053 10 0000 110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</si>
  <si>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</si>
  <si>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</si>
  <si>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</si>
  <si>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</si>
  <si>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</si>
  <si>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</si>
  <si>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Доходы бюджетов бюджетной системы Российской Федерации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</si>
  <si>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</si>
  <si>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000 1 09 04053 10 0000 110</t>
  </si>
  <si>
    <t>Прочие субсидии</t>
  </si>
  <si>
    <t>955 2 02 02000 00 0000 151</t>
  </si>
  <si>
    <t xml:space="preserve">Доходы от оказания платных услуг (работ) </t>
  </si>
  <si>
    <t>955 1 13 01000 00 0000 130</t>
  </si>
  <si>
    <t>000 1 13 01000 00 0000 130</t>
  </si>
  <si>
    <t>000 2 02 02999 10 0000 151</t>
  </si>
  <si>
    <t>000 2 02 02999 00 0000 151</t>
  </si>
  <si>
    <t>000 2 02 02000 00 0000 151</t>
  </si>
  <si>
    <t>955 2 02 02999 10 0000 151</t>
  </si>
  <si>
    <t>955 2 02 02999 00 0000 151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</si>
  <si>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</si>
  <si>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</si>
  <si>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</si>
  <si>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</si>
  <si>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</si>
  <si>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</si>
  <si>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</si>
  <si>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</si>
  <si>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</si>
  <si>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</si>
  <si>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</si>
  <si>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</si>
  <si>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</si>
  <si>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</si>
  <si>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</si>
  <si>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</si>
  <si>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</si>
  <si>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</si>
  <si>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</si>
  <si>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955 202 04999 10 0105 151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</si>
  <si>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</si>
  <si>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</si>
  <si>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</si>
  <si>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</si>
  <si>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</si>
  <si>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</si>
  <si>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</si>
  <si>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</si>
  <si>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</si>
  <si>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 xml:space="preserve">955 2 02 03024 10 0000 151 </t>
  </si>
  <si>
    <t xml:space="preserve">000 2 02 03024 10 0000 151 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</si>
  <si>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</si>
  <si>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</si>
  <si>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 прошлых лет</t>
  </si>
  <si>
    <t>955 2 19 00000 00 0000 000</t>
  </si>
  <si>
    <t>955 2 19 05000 10 0000 151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</si>
  <si>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</si>
  <si>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</si>
  <si>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</si>
  <si>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000 2 19 00000 00 0000 000</t>
  </si>
  <si>
    <t>000 2 19 05000 10 0000 151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</si>
  <si>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</si>
  <si>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</si>
  <si>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</si>
  <si>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</si>
  <si>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</si>
  <si>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955 2 02 02216 00 0000 151</t>
  </si>
  <si>
    <t>955 2 02 02216 10 0000 151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</si>
  <si>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</si>
  <si>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</si>
  <si>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</si>
  <si>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</si>
  <si>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000 1 16 90050 10 0000 140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</si>
  <si>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</si>
  <si>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</si>
  <si>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</si>
  <si>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</si>
  <si>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</si>
  <si>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</si>
  <si>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</si>
  <si>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</si>
  <si>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</si>
  <si>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</si>
  <si>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</si>
  <si>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</si>
  <si>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</si>
  <si>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</si>
  <si>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</si>
  <si>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</si>
  <si>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</si>
  <si>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</si>
  <si>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</si>
  <si>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</si>
  <si>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</si>
  <si>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</si>
  <si>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</si>
  <si>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(по обязательствам возникшим до 01.01.2006г.), мобилизуемый на территориях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</si>
  <si>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</si>
  <si>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</si>
  <si>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</si>
  <si>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</si>
  <si>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</si>
  <si>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</si>
  <si>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</si>
  <si>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</si>
  <si>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</si>
  <si>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</si>
  <si>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</si>
  <si>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</si>
  <si>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</si>
  <si>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</si>
  <si>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</si>
  <si>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</si>
  <si>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Доходы бюджетов сельских поселений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</si>
  <si>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</si>
  <si>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</si>
  <si>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000 1 06 06030 03 0000 110</t>
  </si>
  <si>
    <t>000 1 06 06033 10 0000 110</t>
  </si>
  <si>
    <t>000 1 06 06040 00 0000 110</t>
  </si>
  <si>
    <t>000 1 06 06043 10 0000 110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</si>
  <si>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</si>
  <si>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</si>
  <si>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</si>
  <si>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</si>
  <si>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</si>
  <si>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</si>
  <si>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000 1 11 05075 10 0002 120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</si>
  <si>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</si>
  <si>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 продажи  земельных  участков,  находящихся  в  собственности  сельских поселений (за   исключением   земельных   участков  муниципальных бюджетных и  автономных учреждений)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</si>
  <si>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</si>
  <si>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</si>
  <si>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1</t>
  </si>
  <si>
    <t>Приложение № 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</si>
  <si>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</si>
  <si>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</si>
  <si>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000 2 02 02216 00 0000 151</t>
  </si>
  <si>
    <t>000 2 02 02216 10 0000 151</t>
  </si>
  <si>
    <t>000 202 03015 00 0000 151</t>
  </si>
  <si>
    <t>000 202 03024 00 0000 151</t>
  </si>
  <si>
    <t>955 202 03015 00 0000 151</t>
  </si>
  <si>
    <t>955 202 03024 00 0000 151</t>
  </si>
  <si>
    <t>Прочие межбюджетные трансферты, передаваемые бюджетам сельских поселений - иные межбюджетные трансферты на подготовку генеральных планов</t>
  </si>
  <si>
    <t>000 202 04999 10 0106 151</t>
  </si>
  <si>
    <t>955 202 04999 10 0106 151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</si>
  <si>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</si>
  <si>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</si>
  <si>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955 2 02 04012 00 0000 151</t>
  </si>
  <si>
    <t>955 202 04012 10 0000 151</t>
  </si>
  <si>
    <t>000 2 02 04012 00 0000 151</t>
  </si>
  <si>
    <t>000 202 04012 10 0000 151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</si>
  <si>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</si>
  <si>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</si>
  <si>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000 1 16 33000 00 0000 140</t>
  </si>
  <si>
    <t>000 1 16 33050 10 0000 140</t>
  </si>
  <si>
    <t>955 1 16 33000 00 0000 140</t>
  </si>
  <si>
    <t>955 1 16 33050 10 0000 140</t>
  </si>
  <si>
    <t xml:space="preserve">Доходы от продажи земельных участков, находящихся в государственной и муниципальной собственности 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</si>
  <si>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1 квартал  2016 года по доходам по кодам классификации доходов бюджета</t>
  </si>
  <si>
    <t>за 1 квартал 2016 года  по доходам по кодам видов доходов, подвидов доходов и классификации операций сектора государственного управления, относящихся к доходам бюджета</t>
  </si>
  <si>
    <t>Ленинградской области за 1 квартал 2016 года по кодам классификации источников финансирования дефицитов бюджетов</t>
  </si>
  <si>
    <t>Ленинградской области за 1 квартал 2016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</si>
  <si>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от11.05.2016  № 32/153</t>
  </si>
  <si>
    <t>от  11.05.2016  № 32/153</t>
  </si>
  <si>
    <t>от 11.05.2016  № 32/153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</si>
</sst>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.000"/>
    <numFmt numFmtId="183" formatCode="#,##0.000"/>
    <numFmt numFmtId="184" formatCode="#,##0.0"/>
    <numFmt numFmtId="185" formatCode="#,##0.0000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justify" wrapText="1"/>
    </xf>
    <xf numFmtId="2" fontId="25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justify" wrapText="1"/>
    </xf>
    <xf numFmtId="0" fontId="26" fillId="0" borderId="10" xfId="0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55" applyNumberFormat="1" applyFont="1" applyBorder="1" applyAlignment="1">
      <alignment horizontal="center"/>
      <protection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62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60" applyNumberFormat="1" applyFont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justify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justify"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justify"/>
    </xf>
    <xf numFmtId="0" fontId="25" fillId="0" borderId="10" xfId="59" applyFont="1" applyBorder="1" applyAlignment="1">
      <alignment horizontal="justify" wrapText="1"/>
      <protection/>
    </xf>
    <xf numFmtId="0" fontId="25" fillId="0" borderId="10" xfId="59" applyFont="1" applyFill="1" applyBorder="1" applyAlignment="1">
      <alignment horizontal="justify"/>
      <protection/>
    </xf>
    <xf numFmtId="49" fontId="26" fillId="0" borderId="10" xfId="59" applyNumberFormat="1" applyFont="1" applyFill="1" applyBorder="1" applyAlignment="1">
      <alignment horizontal="justify" wrapText="1"/>
      <protection/>
    </xf>
    <xf numFmtId="0" fontId="26" fillId="0" borderId="10" xfId="59" applyFont="1" applyFill="1" applyBorder="1" applyAlignment="1">
      <alignment horizontal="justify"/>
      <protection/>
    </xf>
    <xf numFmtId="0" fontId="25" fillId="0" borderId="10" xfId="59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2" fontId="3" fillId="0" borderId="10" xfId="0" applyNumberFormat="1" applyFont="1" applyFill="1" applyBorder="1" applyAlignment="1">
      <alignment horizontal="center"/>
    </xf>
    <xf numFmtId="2" fontId="3" fillId="0" borderId="10" xfId="61" applyNumberFormat="1" applyFont="1" applyBorder="1" applyAlignment="1">
      <alignment horizontal="center"/>
      <protection/>
    </xf>
    <xf numFmtId="0" fontId="27" fillId="0" borderId="10" xfId="0" applyFont="1" applyBorder="1" applyAlignment="1">
      <alignment horizontal="justify"/>
    </xf>
    <xf numFmtId="0" fontId="27" fillId="0" borderId="13" xfId="0" applyFont="1" applyBorder="1" applyAlignment="1">
      <alignment/>
    </xf>
    <xf numFmtId="0" fontId="26" fillId="0" borderId="0" xfId="0" applyFont="1" applyAlignment="1">
      <alignment/>
    </xf>
    <xf numFmtId="0" fontId="25" fillId="24" borderId="10" xfId="0" applyFont="1" applyFill="1" applyBorder="1" applyAlignment="1">
      <alignment horizontal="justify" wrapText="1"/>
    </xf>
    <xf numFmtId="49" fontId="25" fillId="24" borderId="10" xfId="0" applyNumberFormat="1" applyFont="1" applyFill="1" applyBorder="1" applyAlignment="1">
      <alignment horizontal="justify"/>
    </xf>
    <xf numFmtId="0" fontId="26" fillId="24" borderId="10" xfId="0" applyFont="1" applyFill="1" applyBorder="1" applyAlignment="1">
      <alignment horizontal="justify" wrapText="1"/>
    </xf>
    <xf numFmtId="49" fontId="26" fillId="24" borderId="10" xfId="0" applyNumberFormat="1" applyFont="1" applyFill="1" applyBorder="1" applyAlignment="1">
      <alignment horizontal="justify"/>
    </xf>
    <xf numFmtId="2" fontId="25" fillId="0" borderId="10" xfId="63" applyNumberFormat="1" applyFont="1" applyBorder="1" applyAlignment="1">
      <alignment horizontal="center"/>
      <protection/>
    </xf>
    <xf numFmtId="2" fontId="26" fillId="0" borderId="10" xfId="57" applyNumberFormat="1" applyFont="1" applyBorder="1" applyAlignment="1">
      <alignment horizontal="center"/>
      <protection/>
    </xf>
    <xf numFmtId="0" fontId="6" fillId="24" borderId="0" xfId="0" applyFont="1" applyFill="1" applyAlignment="1">
      <alignment/>
    </xf>
    <xf numFmtId="2" fontId="25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5" fillId="0" borderId="10" xfId="0" applyNumberFormat="1" applyFont="1" applyBorder="1" applyAlignment="1">
      <alignment horizontal="justify"/>
    </xf>
    <xf numFmtId="2" fontId="26" fillId="0" borderId="10" xfId="0" applyNumberFormat="1" applyFont="1" applyBorder="1" applyAlignment="1">
      <alignment horizontal="center" wrapText="1"/>
    </xf>
    <xf numFmtId="2" fontId="25" fillId="0" borderId="10" xfId="54" applyNumberFormat="1" applyFont="1" applyBorder="1" applyAlignment="1">
      <alignment horizontal="center"/>
      <protection/>
    </xf>
    <xf numFmtId="0" fontId="27" fillId="0" borderId="10" xfId="0" applyFont="1" applyBorder="1" applyAlignment="1">
      <alignment/>
    </xf>
    <xf numFmtId="2" fontId="26" fillId="0" borderId="10" xfId="54" applyNumberFormat="1" applyFont="1" applyBorder="1" applyAlignment="1">
      <alignment horizontal="center"/>
      <protection/>
    </xf>
    <xf numFmtId="0" fontId="28" fillId="0" borderId="10" xfId="0" applyFont="1" applyBorder="1" applyAlignment="1">
      <alignment horizontal="justify"/>
    </xf>
    <xf numFmtId="0" fontId="26" fillId="0" borderId="16" xfId="0" applyNumberFormat="1" applyFont="1" applyBorder="1" applyAlignment="1">
      <alignment horizontal="justify"/>
    </xf>
    <xf numFmtId="2" fontId="26" fillId="0" borderId="10" xfId="55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2" fontId="25" fillId="24" borderId="10" xfId="0" applyNumberFormat="1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33" customWidth="1"/>
    <col min="4" max="4" width="10.57421875" style="33" customWidth="1"/>
    <col min="5" max="16384" width="9.140625" style="33" customWidth="1"/>
  </cols>
  <sheetData>
    <row r="1" spans="1:3" ht="15.75">
      <c r="A1" s="131" t="s">
        <v>312</v>
      </c>
      <c r="B1" s="131"/>
      <c r="C1" s="132"/>
    </row>
    <row r="2" spans="1:3" ht="15.75">
      <c r="A2" s="131" t="s">
        <v>0</v>
      </c>
      <c r="B2" s="131"/>
      <c r="C2" s="132"/>
    </row>
    <row r="3" spans="1:3" ht="15.75">
      <c r="A3" s="131" t="s">
        <v>47</v>
      </c>
      <c r="B3" s="131"/>
      <c r="C3" s="132"/>
    </row>
    <row r="4" spans="2:3" ht="15.75">
      <c r="B4" s="131" t="s">
        <v>50</v>
      </c>
      <c r="C4" s="131"/>
    </row>
    <row r="5" spans="1:3" ht="15.75">
      <c r="A5" s="131" t="s">
        <v>1</v>
      </c>
      <c r="B5" s="131"/>
      <c r="C5" s="132"/>
    </row>
    <row r="6" spans="1:3" ht="15.75">
      <c r="A6" s="131" t="s">
        <v>2</v>
      </c>
      <c r="B6" s="131"/>
      <c r="C6" s="132"/>
    </row>
    <row r="7" spans="1:3" ht="15.75">
      <c r="A7" s="32"/>
      <c r="B7" s="131" t="s">
        <v>342</v>
      </c>
      <c r="C7" s="131"/>
    </row>
    <row r="8" spans="1:4" ht="53.25" customHeight="1">
      <c r="A8" s="133" t="s">
        <v>338</v>
      </c>
      <c r="B8" s="133"/>
      <c r="C8" s="133"/>
      <c r="D8" s="34"/>
    </row>
    <row r="9" spans="1:3" ht="15.75">
      <c r="A9" s="134"/>
      <c r="B9" s="134"/>
      <c r="C9" s="134"/>
    </row>
    <row r="10" spans="1:2" ht="15.75">
      <c r="A10" s="35"/>
      <c r="B10" s="35"/>
    </row>
    <row r="12" spans="1:3" ht="54.75" customHeight="1">
      <c r="A12" s="125" t="s">
        <v>67</v>
      </c>
      <c r="B12" s="127" t="s">
        <v>4</v>
      </c>
      <c r="C12" s="129" t="s">
        <v>84</v>
      </c>
    </row>
    <row r="13" spans="1:3" ht="15.75">
      <c r="A13" s="126"/>
      <c r="B13" s="128"/>
      <c r="C13" s="130"/>
    </row>
    <row r="14" spans="1:4" ht="15.75">
      <c r="A14" s="21">
        <v>1</v>
      </c>
      <c r="B14" s="37">
        <v>2</v>
      </c>
      <c r="C14" s="50">
        <v>3</v>
      </c>
      <c r="D14" s="49"/>
    </row>
    <row r="15" spans="1:3" ht="15.75">
      <c r="A15" s="38" t="s">
        <v>85</v>
      </c>
      <c r="B15" s="39"/>
      <c r="C15" s="66">
        <f>C16+C24+C47</f>
        <v>1733.2599999999998</v>
      </c>
    </row>
    <row r="16" spans="1:3" ht="15.75">
      <c r="A16" s="61" t="s">
        <v>254</v>
      </c>
      <c r="B16" s="62">
        <v>100</v>
      </c>
      <c r="C16" s="66">
        <f>C17</f>
        <v>164.91</v>
      </c>
    </row>
    <row r="17" spans="1:3" ht="15.75">
      <c r="A17" s="17" t="s">
        <v>70</v>
      </c>
      <c r="B17" s="63" t="s">
        <v>255</v>
      </c>
      <c r="C17" s="66">
        <f>C19</f>
        <v>164.91</v>
      </c>
    </row>
    <row r="18" spans="1:3" ht="47.25">
      <c r="A18" s="42" t="s">
        <v>256</v>
      </c>
      <c r="B18" s="63" t="s">
        <v>257</v>
      </c>
      <c r="C18" s="66">
        <f>C19</f>
        <v>164.91</v>
      </c>
    </row>
    <row r="19" spans="1:3" ht="47.25">
      <c r="A19" s="42" t="s">
        <v>258</v>
      </c>
      <c r="B19" s="63" t="s">
        <v>259</v>
      </c>
      <c r="C19" s="66">
        <f>C20+C21+C22+C23</f>
        <v>164.91</v>
      </c>
    </row>
    <row r="20" spans="1:3" ht="94.5">
      <c r="A20" s="25" t="s">
        <v>260</v>
      </c>
      <c r="B20" s="64" t="s">
        <v>261</v>
      </c>
      <c r="C20" s="67">
        <v>57.36</v>
      </c>
    </row>
    <row r="21" spans="1:3" ht="110.25">
      <c r="A21" s="25" t="s">
        <v>262</v>
      </c>
      <c r="B21" s="64" t="s">
        <v>263</v>
      </c>
      <c r="C21" s="67">
        <v>1</v>
      </c>
    </row>
    <row r="22" spans="1:3" ht="94.5">
      <c r="A22" s="25" t="s">
        <v>264</v>
      </c>
      <c r="B22" s="64" t="s">
        <v>265</v>
      </c>
      <c r="C22" s="67">
        <v>116.86</v>
      </c>
    </row>
    <row r="23" spans="1:3" ht="94.5">
      <c r="A23" s="25" t="s">
        <v>266</v>
      </c>
      <c r="B23" s="64" t="s">
        <v>267</v>
      </c>
      <c r="C23" s="67">
        <v>-10.31</v>
      </c>
    </row>
    <row r="24" spans="1:5" ht="15.75">
      <c r="A24" s="12" t="s">
        <v>122</v>
      </c>
      <c r="B24" s="40">
        <v>182</v>
      </c>
      <c r="C24" s="66">
        <f>C26+C31+C42</f>
        <v>690.4599999999999</v>
      </c>
      <c r="E24" s="49"/>
    </row>
    <row r="25" spans="1:3" ht="15.75">
      <c r="A25" s="22" t="s">
        <v>70</v>
      </c>
      <c r="B25" s="23" t="s">
        <v>86</v>
      </c>
      <c r="C25" s="66">
        <f>C26+C31+C42</f>
        <v>690.4599999999999</v>
      </c>
    </row>
    <row r="26" spans="1:3" ht="20.25" customHeight="1">
      <c r="A26" s="17" t="s">
        <v>7</v>
      </c>
      <c r="B26" s="24" t="s">
        <v>87</v>
      </c>
      <c r="C26" s="66">
        <f>C27</f>
        <v>130.41</v>
      </c>
    </row>
    <row r="27" spans="1:3" ht="16.5" customHeight="1">
      <c r="A27" s="17" t="s">
        <v>9</v>
      </c>
      <c r="B27" s="24" t="s">
        <v>88</v>
      </c>
      <c r="C27" s="69">
        <f>C28+C29+C30</f>
        <v>130.41</v>
      </c>
    </row>
    <row r="28" spans="1:3" ht="98.25" customHeight="1">
      <c r="A28" s="25" t="s">
        <v>151</v>
      </c>
      <c r="B28" s="19" t="s">
        <v>152</v>
      </c>
      <c r="C28" s="68">
        <v>130.41</v>
      </c>
    </row>
    <row r="29" spans="1:3" ht="146.25" customHeight="1" hidden="1">
      <c r="A29" s="56" t="s">
        <v>221</v>
      </c>
      <c r="B29" s="19" t="s">
        <v>223</v>
      </c>
      <c r="C29" s="68">
        <v>0</v>
      </c>
    </row>
    <row r="30" spans="1:3" ht="70.5" customHeight="1" hidden="1">
      <c r="A30" s="25" t="s">
        <v>153</v>
      </c>
      <c r="B30" s="19" t="s">
        <v>154</v>
      </c>
      <c r="C30" s="68">
        <v>0</v>
      </c>
    </row>
    <row r="31" spans="1:3" ht="15.75">
      <c r="A31" s="16" t="s">
        <v>11</v>
      </c>
      <c r="B31" s="17" t="s">
        <v>89</v>
      </c>
      <c r="C31" s="66">
        <f>C32+C34+C37</f>
        <v>560.05</v>
      </c>
    </row>
    <row r="32" spans="1:3" ht="20.25" customHeight="1">
      <c r="A32" s="16" t="s">
        <v>13</v>
      </c>
      <c r="B32" s="24" t="s">
        <v>90</v>
      </c>
      <c r="C32" s="66">
        <f>SUM(C33)</f>
        <v>15.86</v>
      </c>
    </row>
    <row r="33" spans="1:3" ht="63" customHeight="1">
      <c r="A33" s="18" t="s">
        <v>268</v>
      </c>
      <c r="B33" s="26" t="s">
        <v>91</v>
      </c>
      <c r="C33" s="70">
        <v>15.86</v>
      </c>
    </row>
    <row r="34" spans="1:3" s="103" customFormat="1" ht="17.25" customHeight="1" hidden="1">
      <c r="A34" s="57" t="s">
        <v>15</v>
      </c>
      <c r="B34" s="85" t="s">
        <v>92</v>
      </c>
      <c r="C34" s="108">
        <f>SUM(C35:C36)</f>
        <v>0</v>
      </c>
    </row>
    <row r="35" spans="1:3" s="103" customFormat="1" ht="18.75" customHeight="1" hidden="1">
      <c r="A35" s="86" t="s">
        <v>55</v>
      </c>
      <c r="B35" s="90" t="s">
        <v>93</v>
      </c>
      <c r="C35" s="109">
        <v>0</v>
      </c>
    </row>
    <row r="36" spans="1:3" s="103" customFormat="1" ht="19.5" customHeight="1" hidden="1">
      <c r="A36" s="86" t="s">
        <v>57</v>
      </c>
      <c r="B36" s="90" t="s">
        <v>94</v>
      </c>
      <c r="C36" s="109">
        <v>0</v>
      </c>
    </row>
    <row r="37" spans="1:3" ht="21.75" customHeight="1">
      <c r="A37" s="42" t="s">
        <v>17</v>
      </c>
      <c r="B37" s="17" t="s">
        <v>95</v>
      </c>
      <c r="C37" s="66">
        <f>C38+C40</f>
        <v>544.1899999999999</v>
      </c>
    </row>
    <row r="38" spans="1:3" ht="16.5" customHeight="1">
      <c r="A38" s="42" t="s">
        <v>269</v>
      </c>
      <c r="B38" s="19" t="s">
        <v>270</v>
      </c>
      <c r="C38" s="66">
        <f>C39</f>
        <v>774.92</v>
      </c>
    </row>
    <row r="39" spans="1:3" ht="47.25" customHeight="1">
      <c r="A39" s="25" t="s">
        <v>271</v>
      </c>
      <c r="B39" s="19" t="s">
        <v>272</v>
      </c>
      <c r="C39" s="73">
        <v>774.92</v>
      </c>
    </row>
    <row r="40" spans="1:3" ht="19.5" customHeight="1">
      <c r="A40" s="42" t="s">
        <v>273</v>
      </c>
      <c r="B40" s="17" t="s">
        <v>274</v>
      </c>
      <c r="C40" s="84">
        <f>C41</f>
        <v>-230.73</v>
      </c>
    </row>
    <row r="41" spans="1:3" ht="44.25" customHeight="1">
      <c r="A41" s="25" t="s">
        <v>275</v>
      </c>
      <c r="B41" s="19" t="s">
        <v>276</v>
      </c>
      <c r="C41" s="75">
        <v>-230.73</v>
      </c>
    </row>
    <row r="42" spans="1:3" s="103" customFormat="1" ht="48.75" customHeight="1" hidden="1">
      <c r="A42" s="57" t="s">
        <v>63</v>
      </c>
      <c r="B42" s="85" t="s">
        <v>96</v>
      </c>
      <c r="C42" s="52">
        <f>C43</f>
        <v>0</v>
      </c>
    </row>
    <row r="43" spans="1:3" s="103" customFormat="1" ht="19.5" customHeight="1" hidden="1">
      <c r="A43" s="57" t="s">
        <v>65</v>
      </c>
      <c r="B43" s="85" t="s">
        <v>97</v>
      </c>
      <c r="C43" s="52">
        <f>C44</f>
        <v>0</v>
      </c>
    </row>
    <row r="44" spans="1:3" s="103" customFormat="1" ht="34.5" customHeight="1" hidden="1">
      <c r="A44" s="57" t="s">
        <v>75</v>
      </c>
      <c r="B44" s="85" t="s">
        <v>98</v>
      </c>
      <c r="C44" s="52">
        <f>C45</f>
        <v>0</v>
      </c>
    </row>
    <row r="45" spans="1:3" s="103" customFormat="1" ht="34.5" customHeight="1" hidden="1">
      <c r="A45" s="86" t="s">
        <v>75</v>
      </c>
      <c r="B45" s="87" t="s">
        <v>180</v>
      </c>
      <c r="C45" s="53">
        <f>C46</f>
        <v>0</v>
      </c>
    </row>
    <row r="46" spans="1:3" s="103" customFormat="1" ht="47.25" hidden="1">
      <c r="A46" s="86" t="s">
        <v>277</v>
      </c>
      <c r="B46" s="90" t="s">
        <v>181</v>
      </c>
      <c r="C46" s="53">
        <v>0</v>
      </c>
    </row>
    <row r="47" spans="1:3" ht="49.5" customHeight="1">
      <c r="A47" s="30" t="s">
        <v>150</v>
      </c>
      <c r="B47" s="36">
        <v>955</v>
      </c>
      <c r="C47" s="100">
        <f>C48+C85</f>
        <v>877.89</v>
      </c>
    </row>
    <row r="48" spans="1:3" ht="26.25" customHeight="1">
      <c r="A48" s="17" t="s">
        <v>70</v>
      </c>
      <c r="B48" s="17" t="s">
        <v>99</v>
      </c>
      <c r="C48" s="100">
        <f>C49+C52+C64+C82+C77+C71</f>
        <v>950.03</v>
      </c>
    </row>
    <row r="49" spans="1:3" ht="17.25" customHeight="1">
      <c r="A49" s="16" t="s">
        <v>19</v>
      </c>
      <c r="B49" s="24" t="s">
        <v>100</v>
      </c>
      <c r="C49" s="76">
        <f>C50</f>
        <v>1.9</v>
      </c>
    </row>
    <row r="50" spans="1:3" ht="64.5" customHeight="1">
      <c r="A50" s="16" t="s">
        <v>72</v>
      </c>
      <c r="B50" s="24" t="s">
        <v>101</v>
      </c>
      <c r="C50" s="76">
        <f>C51</f>
        <v>1.9</v>
      </c>
    </row>
    <row r="51" spans="1:3" ht="93" customHeight="1">
      <c r="A51" s="18" t="s">
        <v>74</v>
      </c>
      <c r="B51" s="26" t="s">
        <v>102</v>
      </c>
      <c r="C51" s="75">
        <v>1.9</v>
      </c>
    </row>
    <row r="52" spans="1:3" ht="49.5" customHeight="1">
      <c r="A52" s="16" t="s">
        <v>22</v>
      </c>
      <c r="B52" s="17" t="s">
        <v>103</v>
      </c>
      <c r="C52" s="66">
        <f>C53+C61</f>
        <v>796.25</v>
      </c>
    </row>
    <row r="53" spans="1:3" ht="111" customHeight="1">
      <c r="A53" s="16" t="s">
        <v>232</v>
      </c>
      <c r="B53" s="17" t="s">
        <v>104</v>
      </c>
      <c r="C53" s="66">
        <f>C54+C57</f>
        <v>743.46</v>
      </c>
    </row>
    <row r="54" spans="1:3" ht="110.25" hidden="1">
      <c r="A54" s="16" t="s">
        <v>237</v>
      </c>
      <c r="B54" s="17" t="s">
        <v>105</v>
      </c>
      <c r="C54" s="66">
        <f>SUM(C55+C56)</f>
        <v>0</v>
      </c>
    </row>
    <row r="55" spans="1:3" ht="64.5" customHeight="1" hidden="1">
      <c r="A55" s="18" t="s">
        <v>27</v>
      </c>
      <c r="B55" s="19" t="s">
        <v>106</v>
      </c>
      <c r="C55" s="78">
        <v>0</v>
      </c>
    </row>
    <row r="56" spans="1:3" ht="50.25" customHeight="1" hidden="1">
      <c r="A56" s="41" t="s">
        <v>49</v>
      </c>
      <c r="B56" s="28" t="s">
        <v>107</v>
      </c>
      <c r="C56" s="67">
        <v>0</v>
      </c>
    </row>
    <row r="57" spans="1:3" ht="66" customHeight="1">
      <c r="A57" s="43" t="s">
        <v>209</v>
      </c>
      <c r="B57" s="17" t="s">
        <v>210</v>
      </c>
      <c r="C57" s="66">
        <f>C58</f>
        <v>743.46</v>
      </c>
    </row>
    <row r="58" spans="1:3" ht="50.25" customHeight="1">
      <c r="A58" s="43" t="s">
        <v>278</v>
      </c>
      <c r="B58" s="17" t="s">
        <v>211</v>
      </c>
      <c r="C58" s="66">
        <f>C59+C60</f>
        <v>743.46</v>
      </c>
    </row>
    <row r="59" spans="1:3" ht="77.25" customHeight="1">
      <c r="A59" s="44" t="s">
        <v>279</v>
      </c>
      <c r="B59" s="19" t="s">
        <v>212</v>
      </c>
      <c r="C59" s="67">
        <v>600</v>
      </c>
    </row>
    <row r="60" spans="1:3" ht="60.75" customHeight="1">
      <c r="A60" s="51" t="s">
        <v>280</v>
      </c>
      <c r="B60" s="65" t="s">
        <v>281</v>
      </c>
      <c r="C60" s="67">
        <v>143.46</v>
      </c>
    </row>
    <row r="61" spans="1:3" ht="111" customHeight="1">
      <c r="A61" s="16" t="s">
        <v>233</v>
      </c>
      <c r="B61" s="17" t="s">
        <v>108</v>
      </c>
      <c r="C61" s="66">
        <f>C62</f>
        <v>52.79</v>
      </c>
    </row>
    <row r="62" spans="1:3" ht="95.25" customHeight="1">
      <c r="A62" s="18" t="s">
        <v>77</v>
      </c>
      <c r="B62" s="19" t="s">
        <v>109</v>
      </c>
      <c r="C62" s="67">
        <f>C63</f>
        <v>52.79</v>
      </c>
    </row>
    <row r="63" spans="1:5" ht="91.5" customHeight="1">
      <c r="A63" s="18" t="s">
        <v>282</v>
      </c>
      <c r="B63" s="19" t="s">
        <v>110</v>
      </c>
      <c r="C63" s="77">
        <v>52.79</v>
      </c>
      <c r="E63" s="110"/>
    </row>
    <row r="64" spans="1:5" ht="31.5">
      <c r="A64" s="16" t="s">
        <v>155</v>
      </c>
      <c r="B64" s="17" t="s">
        <v>111</v>
      </c>
      <c r="C64" s="66">
        <f>C65+C68</f>
        <v>151.88</v>
      </c>
      <c r="E64" s="110"/>
    </row>
    <row r="65" spans="1:5" ht="18.75" customHeight="1">
      <c r="A65" s="16" t="s">
        <v>193</v>
      </c>
      <c r="B65" s="17" t="s">
        <v>194</v>
      </c>
      <c r="C65" s="66">
        <f>C66</f>
        <v>3.79</v>
      </c>
      <c r="E65" s="110"/>
    </row>
    <row r="66" spans="1:5" ht="18.75" customHeight="1">
      <c r="A66" s="18" t="s">
        <v>156</v>
      </c>
      <c r="B66" s="19" t="s">
        <v>184</v>
      </c>
      <c r="C66" s="67">
        <f>C67</f>
        <v>3.79</v>
      </c>
      <c r="E66" s="110"/>
    </row>
    <row r="67" spans="1:5" ht="47.25" customHeight="1">
      <c r="A67" s="29" t="s">
        <v>283</v>
      </c>
      <c r="B67" s="29" t="s">
        <v>157</v>
      </c>
      <c r="C67" s="79">
        <v>3.79</v>
      </c>
      <c r="E67" s="110"/>
    </row>
    <row r="68" spans="1:3" ht="18" customHeight="1">
      <c r="A68" s="16" t="s">
        <v>205</v>
      </c>
      <c r="B68" s="17" t="s">
        <v>201</v>
      </c>
      <c r="C68" s="99">
        <f>C69</f>
        <v>148.09</v>
      </c>
    </row>
    <row r="69" spans="1:3" ht="17.25" customHeight="1">
      <c r="A69" s="18" t="s">
        <v>204</v>
      </c>
      <c r="B69" s="19" t="s">
        <v>202</v>
      </c>
      <c r="C69" s="79">
        <f>C70</f>
        <v>148.09</v>
      </c>
    </row>
    <row r="70" spans="1:3" ht="32.25" customHeight="1">
      <c r="A70" s="29" t="s">
        <v>284</v>
      </c>
      <c r="B70" s="29" t="s">
        <v>203</v>
      </c>
      <c r="C70" s="79">
        <v>148.09</v>
      </c>
    </row>
    <row r="71" spans="1:3" ht="32.25" customHeight="1" hidden="1">
      <c r="A71" s="58" t="s">
        <v>59</v>
      </c>
      <c r="B71" s="92" t="s">
        <v>215</v>
      </c>
      <c r="C71" s="99">
        <f>C72+C74</f>
        <v>0</v>
      </c>
    </row>
    <row r="72" spans="1:3" ht="99.75" customHeight="1" hidden="1">
      <c r="A72" s="57" t="s">
        <v>224</v>
      </c>
      <c r="B72" s="89" t="s">
        <v>228</v>
      </c>
      <c r="C72" s="99">
        <f>C73</f>
        <v>0</v>
      </c>
    </row>
    <row r="73" spans="1:3" ht="130.5" customHeight="1" hidden="1">
      <c r="A73" s="60" t="s">
        <v>225</v>
      </c>
      <c r="B73" s="90" t="s">
        <v>229</v>
      </c>
      <c r="C73" s="79">
        <v>0</v>
      </c>
    </row>
    <row r="74" spans="1:3" ht="81.75" customHeight="1" hidden="1">
      <c r="A74" s="58" t="s">
        <v>337</v>
      </c>
      <c r="B74" s="92" t="s">
        <v>214</v>
      </c>
      <c r="C74" s="99">
        <f>C75</f>
        <v>0</v>
      </c>
    </row>
    <row r="75" spans="1:3" ht="61.5" customHeight="1" hidden="1">
      <c r="A75" s="59" t="s">
        <v>219</v>
      </c>
      <c r="B75" s="88" t="s">
        <v>216</v>
      </c>
      <c r="C75" s="79">
        <f>C76</f>
        <v>0</v>
      </c>
    </row>
    <row r="76" spans="1:3" ht="84" customHeight="1" hidden="1">
      <c r="A76" s="59" t="s">
        <v>218</v>
      </c>
      <c r="B76" s="88" t="s">
        <v>213</v>
      </c>
      <c r="C76" s="79">
        <v>0</v>
      </c>
    </row>
    <row r="77" spans="1:3" s="103" customFormat="1" ht="20.25" customHeight="1" hidden="1">
      <c r="A77" s="101" t="s">
        <v>185</v>
      </c>
      <c r="B77" s="102" t="s">
        <v>187</v>
      </c>
      <c r="C77" s="55">
        <f>C78+C80</f>
        <v>0</v>
      </c>
    </row>
    <row r="78" spans="1:3" s="103" customFormat="1" ht="84" customHeight="1" hidden="1">
      <c r="A78" s="104" t="s">
        <v>331</v>
      </c>
      <c r="B78" s="105" t="s">
        <v>335</v>
      </c>
      <c r="C78" s="55">
        <f>C79</f>
        <v>0</v>
      </c>
    </row>
    <row r="79" spans="1:3" s="103" customFormat="1" ht="84" customHeight="1" hidden="1">
      <c r="A79" s="106" t="s">
        <v>332</v>
      </c>
      <c r="B79" s="107" t="s">
        <v>336</v>
      </c>
      <c r="C79" s="55"/>
    </row>
    <row r="80" spans="1:3" ht="30.75" customHeight="1" hidden="1">
      <c r="A80" s="93" t="s">
        <v>249</v>
      </c>
      <c r="B80" s="97" t="s">
        <v>250</v>
      </c>
      <c r="C80" s="99">
        <f>C81</f>
        <v>0</v>
      </c>
    </row>
    <row r="81" spans="1:3" ht="50.25" customHeight="1" hidden="1">
      <c r="A81" s="95" t="s">
        <v>285</v>
      </c>
      <c r="B81" s="98" t="s">
        <v>252</v>
      </c>
      <c r="C81" s="79">
        <v>0</v>
      </c>
    </row>
    <row r="82" spans="1:3" ht="21.75" customHeight="1" hidden="1">
      <c r="A82" s="57" t="s">
        <v>159</v>
      </c>
      <c r="B82" s="89" t="s">
        <v>158</v>
      </c>
      <c r="C82" s="66">
        <f>C83</f>
        <v>0</v>
      </c>
    </row>
    <row r="83" spans="1:3" ht="22.5" customHeight="1" hidden="1">
      <c r="A83" s="57" t="s">
        <v>160</v>
      </c>
      <c r="B83" s="89" t="s">
        <v>161</v>
      </c>
      <c r="C83" s="66">
        <f>C84</f>
        <v>0</v>
      </c>
    </row>
    <row r="84" spans="1:3" ht="42" customHeight="1" hidden="1">
      <c r="A84" s="86" t="s">
        <v>286</v>
      </c>
      <c r="B84" s="89" t="s">
        <v>162</v>
      </c>
      <c r="C84" s="67"/>
    </row>
    <row r="85" spans="1:3" ht="15.75">
      <c r="A85" s="17" t="s">
        <v>31</v>
      </c>
      <c r="B85" s="17" t="s">
        <v>112</v>
      </c>
      <c r="C85" s="66">
        <f>C86+C107+C111</f>
        <v>-72.13999999999999</v>
      </c>
    </row>
    <row r="86" spans="1:3" ht="33.75" customHeight="1">
      <c r="A86" s="16" t="s">
        <v>33</v>
      </c>
      <c r="B86" s="17" t="s">
        <v>113</v>
      </c>
      <c r="C86" s="66">
        <f>C89+C94+C99</f>
        <v>56.34</v>
      </c>
    </row>
    <row r="87" spans="1:3" ht="30.75" customHeight="1" hidden="1">
      <c r="A87" s="16" t="s">
        <v>52</v>
      </c>
      <c r="B87" s="17" t="s">
        <v>114</v>
      </c>
      <c r="C87" s="66">
        <f>C88</f>
        <v>0</v>
      </c>
    </row>
    <row r="88" spans="1:3" ht="45.75" customHeight="1" hidden="1">
      <c r="A88" s="18" t="s">
        <v>53</v>
      </c>
      <c r="B88" s="19" t="s">
        <v>115</v>
      </c>
      <c r="C88" s="78"/>
    </row>
    <row r="89" spans="1:3" s="112" customFormat="1" ht="53.25" customHeight="1" hidden="1">
      <c r="A89" s="57" t="s">
        <v>245</v>
      </c>
      <c r="B89" s="85" t="s">
        <v>192</v>
      </c>
      <c r="C89" s="111">
        <f>C90+C92</f>
        <v>0</v>
      </c>
    </row>
    <row r="90" spans="1:3" s="112" customFormat="1" ht="108.75" customHeight="1" hidden="1">
      <c r="A90" s="113" t="s">
        <v>246</v>
      </c>
      <c r="B90" s="85" t="s">
        <v>247</v>
      </c>
      <c r="C90" s="111">
        <f>C91</f>
        <v>0</v>
      </c>
    </row>
    <row r="91" spans="1:3" s="112" customFormat="1" ht="114" customHeight="1" hidden="1">
      <c r="A91" s="60" t="s">
        <v>288</v>
      </c>
      <c r="B91" s="87" t="s">
        <v>248</v>
      </c>
      <c r="C91" s="114"/>
    </row>
    <row r="92" spans="1:3" s="103" customFormat="1" ht="14.25" customHeight="1" hidden="1">
      <c r="A92" s="57" t="s">
        <v>191</v>
      </c>
      <c r="B92" s="85" t="s">
        <v>200</v>
      </c>
      <c r="C92" s="111">
        <f>C93</f>
        <v>0</v>
      </c>
    </row>
    <row r="93" spans="1:3" s="103" customFormat="1" ht="16.5" customHeight="1" hidden="1">
      <c r="A93" s="86" t="s">
        <v>287</v>
      </c>
      <c r="B93" s="87" t="s">
        <v>199</v>
      </c>
      <c r="C93" s="114"/>
    </row>
    <row r="94" spans="1:3" ht="31.5">
      <c r="A94" s="16" t="s">
        <v>35</v>
      </c>
      <c r="B94" s="17" t="s">
        <v>116</v>
      </c>
      <c r="C94" s="66">
        <f>C95+C97</f>
        <v>56.34</v>
      </c>
    </row>
    <row r="95" spans="1:3" ht="47.25">
      <c r="A95" s="42" t="s">
        <v>314</v>
      </c>
      <c r="B95" s="17" t="s">
        <v>320</v>
      </c>
      <c r="C95" s="66">
        <f>C96</f>
        <v>55.34</v>
      </c>
    </row>
    <row r="96" spans="1:3" ht="60.75" customHeight="1">
      <c r="A96" s="18" t="s">
        <v>289</v>
      </c>
      <c r="B96" s="19" t="s">
        <v>117</v>
      </c>
      <c r="C96" s="80">
        <v>55.34</v>
      </c>
    </row>
    <row r="97" spans="1:3" ht="46.5" customHeight="1">
      <c r="A97" s="42" t="s">
        <v>315</v>
      </c>
      <c r="B97" s="17" t="s">
        <v>321</v>
      </c>
      <c r="C97" s="81">
        <f>C98</f>
        <v>1</v>
      </c>
    </row>
    <row r="98" spans="1:3" ht="48.75" customHeight="1">
      <c r="A98" s="29" t="s">
        <v>290</v>
      </c>
      <c r="B98" s="19" t="s">
        <v>230</v>
      </c>
      <c r="C98" s="80">
        <v>1</v>
      </c>
    </row>
    <row r="99" spans="1:3" s="103" customFormat="1" ht="15.75" hidden="1">
      <c r="A99" s="57" t="s">
        <v>36</v>
      </c>
      <c r="B99" s="85" t="s">
        <v>118</v>
      </c>
      <c r="C99" s="115">
        <f>C100+C102</f>
        <v>0</v>
      </c>
    </row>
    <row r="100" spans="1:3" s="103" customFormat="1" ht="57.75" hidden="1">
      <c r="A100" s="101" t="s">
        <v>325</v>
      </c>
      <c r="B100" s="116" t="s">
        <v>327</v>
      </c>
      <c r="C100" s="115">
        <f>C101</f>
        <v>0</v>
      </c>
    </row>
    <row r="101" spans="1:3" s="103" customFormat="1" ht="67.5" customHeight="1" hidden="1">
      <c r="A101" s="56" t="s">
        <v>326</v>
      </c>
      <c r="B101" s="87" t="s">
        <v>328</v>
      </c>
      <c r="C101" s="117"/>
    </row>
    <row r="102" spans="1:3" s="103" customFormat="1" ht="31.5" hidden="1">
      <c r="A102" s="57" t="s">
        <v>79</v>
      </c>
      <c r="B102" s="85" t="s">
        <v>119</v>
      </c>
      <c r="C102" s="115">
        <f>C103</f>
        <v>0</v>
      </c>
    </row>
    <row r="103" spans="1:3" s="103" customFormat="1" ht="31.5" hidden="1">
      <c r="A103" s="57" t="s">
        <v>291</v>
      </c>
      <c r="B103" s="85" t="s">
        <v>120</v>
      </c>
      <c r="C103" s="52">
        <f>C104+C105+C106</f>
        <v>0</v>
      </c>
    </row>
    <row r="104" spans="1:3" s="103" customFormat="1" ht="63" customHeight="1" hidden="1">
      <c r="A104" s="106" t="s">
        <v>292</v>
      </c>
      <c r="B104" s="87" t="s">
        <v>121</v>
      </c>
      <c r="C104" s="114"/>
    </row>
    <row r="105" spans="1:3" s="103" customFormat="1" ht="217.5" customHeight="1" hidden="1">
      <c r="A105" s="118" t="s">
        <v>293</v>
      </c>
      <c r="B105" s="87" t="s">
        <v>220</v>
      </c>
      <c r="C105" s="114"/>
    </row>
    <row r="106" spans="1:3" s="103" customFormat="1" ht="68.25" customHeight="1" hidden="1">
      <c r="A106" s="119" t="s">
        <v>322</v>
      </c>
      <c r="B106" s="87" t="s">
        <v>324</v>
      </c>
      <c r="C106" s="114"/>
    </row>
    <row r="107" spans="1:3" s="103" customFormat="1" ht="94.5" hidden="1">
      <c r="A107" s="58" t="s">
        <v>238</v>
      </c>
      <c r="B107" s="85" t="s">
        <v>173</v>
      </c>
      <c r="C107" s="52">
        <f>C108</f>
        <v>0</v>
      </c>
    </row>
    <row r="108" spans="1:3" s="103" customFormat="1" ht="94.5" hidden="1">
      <c r="A108" s="58" t="s">
        <v>239</v>
      </c>
      <c r="B108" s="85" t="s">
        <v>174</v>
      </c>
      <c r="C108" s="52">
        <f>C109</f>
        <v>0</v>
      </c>
    </row>
    <row r="109" spans="1:3" s="103" customFormat="1" ht="78" customHeight="1" hidden="1">
      <c r="A109" s="56" t="s">
        <v>294</v>
      </c>
      <c r="B109" s="87" t="s">
        <v>175</v>
      </c>
      <c r="C109" s="53">
        <f>C110</f>
        <v>0</v>
      </c>
    </row>
    <row r="110" spans="1:3" s="103" customFormat="1" ht="78.75" customHeight="1" hidden="1">
      <c r="A110" s="56" t="s">
        <v>295</v>
      </c>
      <c r="B110" s="87" t="s">
        <v>176</v>
      </c>
      <c r="C110" s="53"/>
    </row>
    <row r="111" spans="1:3" ht="47.25">
      <c r="A111" s="42" t="s">
        <v>234</v>
      </c>
      <c r="B111" s="17" t="s">
        <v>235</v>
      </c>
      <c r="C111" s="66">
        <f>C112</f>
        <v>-128.48</v>
      </c>
    </row>
    <row r="112" spans="1:3" ht="63">
      <c r="A112" s="25" t="s">
        <v>296</v>
      </c>
      <c r="B112" s="19" t="s">
        <v>236</v>
      </c>
      <c r="C112" s="67">
        <v>-128.48</v>
      </c>
    </row>
  </sheetData>
  <sheetProtection/>
  <mergeCells count="12">
    <mergeCell ref="A1:C1"/>
    <mergeCell ref="A2:C2"/>
    <mergeCell ref="A3:C3"/>
    <mergeCell ref="B4:C4"/>
    <mergeCell ref="A5:C5"/>
    <mergeCell ref="A6:C6"/>
    <mergeCell ref="A8:C8"/>
    <mergeCell ref="A9:C9"/>
    <mergeCell ref="A12:A13"/>
    <mergeCell ref="B12:B13"/>
    <mergeCell ref="C12:C13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4" width="11.7109375" style="1" customWidth="1"/>
    <col min="5" max="16384" width="9.140625" style="1" customWidth="1"/>
  </cols>
  <sheetData>
    <row r="1" spans="1:3" ht="15">
      <c r="A1" s="135" t="s">
        <v>66</v>
      </c>
      <c r="B1" s="135"/>
      <c r="C1" s="136"/>
    </row>
    <row r="2" spans="1:3" ht="15">
      <c r="A2" s="135" t="s">
        <v>0</v>
      </c>
      <c r="B2" s="135"/>
      <c r="C2" s="136"/>
    </row>
    <row r="3" spans="1:3" ht="15">
      <c r="A3" s="135" t="s">
        <v>47</v>
      </c>
      <c r="B3" s="135"/>
      <c r="C3" s="136"/>
    </row>
    <row r="4" spans="2:3" ht="15">
      <c r="B4" s="135" t="s">
        <v>50</v>
      </c>
      <c r="C4" s="135"/>
    </row>
    <row r="5" spans="1:3" ht="15">
      <c r="A5" s="135" t="s">
        <v>1</v>
      </c>
      <c r="B5" s="135"/>
      <c r="C5" s="136"/>
    </row>
    <row r="6" spans="1:3" ht="15">
      <c r="A6" s="135" t="s">
        <v>2</v>
      </c>
      <c r="B6" s="135"/>
      <c r="C6" s="136"/>
    </row>
    <row r="7" spans="1:3" ht="15">
      <c r="A7" s="2"/>
      <c r="B7" s="135" t="s">
        <v>343</v>
      </c>
      <c r="C7" s="135"/>
    </row>
    <row r="8" spans="1:4" ht="15">
      <c r="A8" s="137" t="s">
        <v>69</v>
      </c>
      <c r="B8" s="138"/>
      <c r="C8" s="138"/>
      <c r="D8" s="138"/>
    </row>
    <row r="9" spans="1:4" ht="15.75" customHeight="1">
      <c r="A9" s="137" t="s">
        <v>3</v>
      </c>
      <c r="B9" s="138"/>
      <c r="C9" s="138"/>
      <c r="D9" s="138"/>
    </row>
    <row r="10" spans="1:4" ht="18" customHeight="1">
      <c r="A10" s="137" t="s">
        <v>177</v>
      </c>
      <c r="B10" s="138"/>
      <c r="C10" s="138"/>
      <c r="D10" s="138"/>
    </row>
    <row r="11" spans="1:4" ht="46.5" customHeight="1">
      <c r="A11" s="139" t="s">
        <v>339</v>
      </c>
      <c r="B11" s="139"/>
      <c r="C11" s="139"/>
      <c r="D11" s="11"/>
    </row>
    <row r="12" spans="1:3" ht="15">
      <c r="A12" s="138"/>
      <c r="B12" s="138"/>
      <c r="C12" s="138"/>
    </row>
    <row r="13" spans="1:2" ht="15">
      <c r="A13" s="3"/>
      <c r="B13" s="3"/>
    </row>
    <row r="15" spans="1:3" ht="54.75" customHeight="1">
      <c r="A15" s="20" t="s">
        <v>67</v>
      </c>
      <c r="B15" s="9" t="s">
        <v>4</v>
      </c>
      <c r="C15" s="10" t="s">
        <v>68</v>
      </c>
    </row>
    <row r="16" spans="1:3" ht="15.75">
      <c r="A16" s="21">
        <v>1</v>
      </c>
      <c r="B16" s="21">
        <v>2</v>
      </c>
      <c r="C16" s="21">
        <v>3</v>
      </c>
    </row>
    <row r="17" spans="1:3" ht="15.75">
      <c r="A17" s="22" t="s">
        <v>70</v>
      </c>
      <c r="B17" s="23" t="s">
        <v>5</v>
      </c>
      <c r="C17" s="66">
        <f>C18+C23+C29+C40+C43+C47+C59+C66+C76+C71</f>
        <v>1805.4</v>
      </c>
    </row>
    <row r="18" spans="1:3" ht="15.75">
      <c r="A18" s="17" t="s">
        <v>7</v>
      </c>
      <c r="B18" s="24" t="s">
        <v>6</v>
      </c>
      <c r="C18" s="66">
        <f>SUM(C19)</f>
        <v>130.41</v>
      </c>
    </row>
    <row r="19" spans="1:3" ht="15.75">
      <c r="A19" s="17" t="s">
        <v>9</v>
      </c>
      <c r="B19" s="24" t="s">
        <v>8</v>
      </c>
      <c r="C19" s="69">
        <f>C20+C21+C22</f>
        <v>130.41</v>
      </c>
    </row>
    <row r="20" spans="1:3" ht="95.25" customHeight="1">
      <c r="A20" s="25" t="s">
        <v>151</v>
      </c>
      <c r="B20" s="19" t="s">
        <v>167</v>
      </c>
      <c r="C20" s="68">
        <f>'дох 1'!C28</f>
        <v>130.41</v>
      </c>
    </row>
    <row r="21" spans="1:3" ht="143.25" customHeight="1" hidden="1">
      <c r="A21" s="25" t="s">
        <v>221</v>
      </c>
      <c r="B21" s="19" t="s">
        <v>222</v>
      </c>
      <c r="C21" s="68">
        <f>'дох 1'!C29</f>
        <v>0</v>
      </c>
    </row>
    <row r="22" spans="1:3" s="121" customFormat="1" ht="66.75" customHeight="1" hidden="1">
      <c r="A22" s="56" t="s">
        <v>153</v>
      </c>
      <c r="B22" s="87" t="s">
        <v>168</v>
      </c>
      <c r="C22" s="120">
        <f>'дох 1'!C30</f>
        <v>0</v>
      </c>
    </row>
    <row r="23" spans="1:3" ht="49.5" customHeight="1">
      <c r="A23" s="42" t="s">
        <v>256</v>
      </c>
      <c r="B23" s="63" t="s">
        <v>301</v>
      </c>
      <c r="C23" s="66">
        <f>C24</f>
        <v>164.91</v>
      </c>
    </row>
    <row r="24" spans="1:3" ht="48" customHeight="1">
      <c r="A24" s="42" t="s">
        <v>258</v>
      </c>
      <c r="B24" s="63" t="s">
        <v>302</v>
      </c>
      <c r="C24" s="66">
        <f>C25+C26+C27+C28</f>
        <v>164.91</v>
      </c>
    </row>
    <row r="25" spans="1:3" ht="95.25" customHeight="1">
      <c r="A25" s="25" t="s">
        <v>260</v>
      </c>
      <c r="B25" s="64" t="s">
        <v>303</v>
      </c>
      <c r="C25" s="67">
        <f>'дох 1'!C20</f>
        <v>57.36</v>
      </c>
    </row>
    <row r="26" spans="1:3" ht="114" customHeight="1">
      <c r="A26" s="25" t="s">
        <v>262</v>
      </c>
      <c r="B26" s="64" t="s">
        <v>304</v>
      </c>
      <c r="C26" s="67">
        <f>'дох 1'!C21</f>
        <v>1</v>
      </c>
    </row>
    <row r="27" spans="1:3" ht="97.5" customHeight="1">
      <c r="A27" s="25" t="s">
        <v>264</v>
      </c>
      <c r="B27" s="64" t="s">
        <v>305</v>
      </c>
      <c r="C27" s="67">
        <f>'дох 1'!C22</f>
        <v>116.86</v>
      </c>
    </row>
    <row r="28" spans="1:3" ht="100.5" customHeight="1">
      <c r="A28" s="25" t="s">
        <v>266</v>
      </c>
      <c r="B28" s="64" t="s">
        <v>306</v>
      </c>
      <c r="C28" s="67">
        <f>'дох 1'!C23</f>
        <v>-10.31</v>
      </c>
    </row>
    <row r="29" spans="1:3" ht="16.5" customHeight="1">
      <c r="A29" s="16" t="s">
        <v>11</v>
      </c>
      <c r="B29" s="17" t="s">
        <v>10</v>
      </c>
      <c r="C29" s="66">
        <f>C30+C32+C35</f>
        <v>560.05</v>
      </c>
    </row>
    <row r="30" spans="1:3" ht="16.5" customHeight="1">
      <c r="A30" s="16" t="s">
        <v>13</v>
      </c>
      <c r="B30" s="24" t="s">
        <v>12</v>
      </c>
      <c r="C30" s="66">
        <f>SUM(C31)</f>
        <v>15.86</v>
      </c>
    </row>
    <row r="31" spans="1:3" ht="62.25" customHeight="1">
      <c r="A31" s="18" t="s">
        <v>268</v>
      </c>
      <c r="B31" s="26" t="s">
        <v>14</v>
      </c>
      <c r="C31" s="70">
        <f>'дох 1'!C33</f>
        <v>15.86</v>
      </c>
    </row>
    <row r="32" spans="1:3" ht="16.5" customHeight="1" hidden="1">
      <c r="A32" s="16" t="s">
        <v>15</v>
      </c>
      <c r="B32" s="17" t="s">
        <v>71</v>
      </c>
      <c r="C32" s="71">
        <f>SUM(C33:C34)</f>
        <v>0</v>
      </c>
    </row>
    <row r="33" spans="1:3" ht="18.75" customHeight="1" hidden="1">
      <c r="A33" s="18" t="s">
        <v>55</v>
      </c>
      <c r="B33" s="26" t="s">
        <v>54</v>
      </c>
      <c r="C33" s="72">
        <f>'дох 1'!C35</f>
        <v>0</v>
      </c>
    </row>
    <row r="34" spans="1:3" ht="15.75" hidden="1">
      <c r="A34" s="18" t="s">
        <v>57</v>
      </c>
      <c r="B34" s="26" t="s">
        <v>56</v>
      </c>
      <c r="C34" s="72">
        <f>'дох 1'!C36</f>
        <v>0</v>
      </c>
    </row>
    <row r="35" spans="1:3" ht="20.25" customHeight="1">
      <c r="A35" s="42" t="s">
        <v>17</v>
      </c>
      <c r="B35" s="17" t="s">
        <v>16</v>
      </c>
      <c r="C35" s="66">
        <f>C36+C38</f>
        <v>544.1899999999999</v>
      </c>
    </row>
    <row r="36" spans="1:3" ht="18.75" customHeight="1">
      <c r="A36" s="42" t="s">
        <v>269</v>
      </c>
      <c r="B36" s="19" t="s">
        <v>297</v>
      </c>
      <c r="C36" s="66">
        <f>C37</f>
        <v>774.92</v>
      </c>
    </row>
    <row r="37" spans="1:3" ht="46.5" customHeight="1">
      <c r="A37" s="25" t="s">
        <v>271</v>
      </c>
      <c r="B37" s="19" t="s">
        <v>298</v>
      </c>
      <c r="C37" s="73">
        <f>'дох 1'!C39</f>
        <v>774.92</v>
      </c>
    </row>
    <row r="38" spans="1:3" ht="18.75" customHeight="1">
      <c r="A38" s="42" t="s">
        <v>273</v>
      </c>
      <c r="B38" s="17" t="s">
        <v>299</v>
      </c>
      <c r="C38" s="74">
        <f>C39</f>
        <v>-230.73</v>
      </c>
    </row>
    <row r="39" spans="1:3" ht="52.5" customHeight="1">
      <c r="A39" s="25" t="s">
        <v>275</v>
      </c>
      <c r="B39" s="19" t="s">
        <v>300</v>
      </c>
      <c r="C39" s="75">
        <f>'дох 1'!C41</f>
        <v>-230.73</v>
      </c>
    </row>
    <row r="40" spans="1:3" ht="18" customHeight="1">
      <c r="A40" s="16" t="s">
        <v>19</v>
      </c>
      <c r="B40" s="24" t="s">
        <v>18</v>
      </c>
      <c r="C40" s="76">
        <f>C41</f>
        <v>1.9</v>
      </c>
    </row>
    <row r="41" spans="1:3" ht="60.75" customHeight="1">
      <c r="A41" s="16" t="s">
        <v>72</v>
      </c>
      <c r="B41" s="24" t="s">
        <v>73</v>
      </c>
      <c r="C41" s="76">
        <f>C42</f>
        <v>1.9</v>
      </c>
    </row>
    <row r="42" spans="1:3" ht="97.5" customHeight="1">
      <c r="A42" s="18" t="s">
        <v>74</v>
      </c>
      <c r="B42" s="26" t="s">
        <v>20</v>
      </c>
      <c r="C42" s="75">
        <f>'дох 1'!C51</f>
        <v>1.9</v>
      </c>
    </row>
    <row r="43" spans="1:3" s="121" customFormat="1" ht="31.5" customHeight="1" hidden="1">
      <c r="A43" s="57" t="s">
        <v>63</v>
      </c>
      <c r="B43" s="89" t="s">
        <v>62</v>
      </c>
      <c r="C43" s="52">
        <f>C44</f>
        <v>0</v>
      </c>
    </row>
    <row r="44" spans="1:3" s="121" customFormat="1" ht="18.75" customHeight="1" hidden="1">
      <c r="A44" s="57" t="s">
        <v>65</v>
      </c>
      <c r="B44" s="89" t="s">
        <v>64</v>
      </c>
      <c r="C44" s="52">
        <f>C45</f>
        <v>0</v>
      </c>
    </row>
    <row r="45" spans="1:3" s="121" customFormat="1" ht="31.5" customHeight="1" hidden="1">
      <c r="A45" s="57" t="s">
        <v>75</v>
      </c>
      <c r="B45" s="89" t="s">
        <v>76</v>
      </c>
      <c r="C45" s="52">
        <f>C46</f>
        <v>0</v>
      </c>
    </row>
    <row r="46" spans="1:3" s="121" customFormat="1" ht="47.25" hidden="1">
      <c r="A46" s="86" t="s">
        <v>277</v>
      </c>
      <c r="B46" s="90" t="s">
        <v>190</v>
      </c>
      <c r="C46" s="53">
        <f>'дох 1'!C46</f>
        <v>0</v>
      </c>
    </row>
    <row r="47" spans="1:3" ht="46.5" customHeight="1">
      <c r="A47" s="16" t="s">
        <v>22</v>
      </c>
      <c r="B47" s="17" t="s">
        <v>21</v>
      </c>
      <c r="C47" s="66">
        <f>C48+C56</f>
        <v>796.25</v>
      </c>
    </row>
    <row r="48" spans="1:3" ht="112.5" customHeight="1">
      <c r="A48" s="16" t="s">
        <v>232</v>
      </c>
      <c r="B48" s="17" t="s">
        <v>23</v>
      </c>
      <c r="C48" s="66">
        <f>C49+C52</f>
        <v>743.46</v>
      </c>
    </row>
    <row r="49" spans="1:3" ht="112.5" customHeight="1" hidden="1">
      <c r="A49" s="16" t="s">
        <v>25</v>
      </c>
      <c r="B49" s="17" t="s">
        <v>24</v>
      </c>
      <c r="C49" s="66">
        <f>SUM(C50+C51)</f>
        <v>0</v>
      </c>
    </row>
    <row r="50" spans="1:3" ht="75.75" customHeight="1" hidden="1">
      <c r="A50" s="18" t="s">
        <v>27</v>
      </c>
      <c r="B50" s="19" t="s">
        <v>26</v>
      </c>
      <c r="C50" s="78"/>
    </row>
    <row r="51" spans="1:3" ht="48.75" customHeight="1" hidden="1">
      <c r="A51" s="27" t="s">
        <v>49</v>
      </c>
      <c r="B51" s="28" t="s">
        <v>48</v>
      </c>
      <c r="C51" s="67">
        <v>0</v>
      </c>
    </row>
    <row r="52" spans="1:3" ht="66.75" customHeight="1">
      <c r="A52" s="43" t="s">
        <v>209</v>
      </c>
      <c r="B52" s="17" t="s">
        <v>242</v>
      </c>
      <c r="C52" s="66">
        <f>C53</f>
        <v>743.46</v>
      </c>
    </row>
    <row r="53" spans="1:3" ht="51" customHeight="1">
      <c r="A53" s="43" t="s">
        <v>278</v>
      </c>
      <c r="B53" s="17" t="s">
        <v>243</v>
      </c>
      <c r="C53" s="66">
        <f>C54+C55</f>
        <v>743.46</v>
      </c>
    </row>
    <row r="54" spans="1:3" ht="96.75" customHeight="1">
      <c r="A54" s="44" t="s">
        <v>279</v>
      </c>
      <c r="B54" s="19" t="s">
        <v>244</v>
      </c>
      <c r="C54" s="67">
        <f>'дох 1'!C59</f>
        <v>600</v>
      </c>
    </row>
    <row r="55" spans="1:3" ht="60.75" customHeight="1">
      <c r="A55" s="51" t="s">
        <v>280</v>
      </c>
      <c r="B55" s="19" t="s">
        <v>307</v>
      </c>
      <c r="C55" s="67">
        <f>'дох 1'!C60</f>
        <v>143.46</v>
      </c>
    </row>
    <row r="56" spans="1:3" ht="108.75" customHeight="1">
      <c r="A56" s="16" t="s">
        <v>233</v>
      </c>
      <c r="B56" s="17" t="s">
        <v>28</v>
      </c>
      <c r="C56" s="66">
        <f>C57</f>
        <v>52.79</v>
      </c>
    </row>
    <row r="57" spans="1:3" ht="95.25" customHeight="1">
      <c r="A57" s="18" t="s">
        <v>77</v>
      </c>
      <c r="B57" s="19" t="s">
        <v>178</v>
      </c>
      <c r="C57" s="67">
        <f>C58</f>
        <v>52.79</v>
      </c>
    </row>
    <row r="58" spans="1:3" ht="96" customHeight="1">
      <c r="A58" s="18" t="s">
        <v>282</v>
      </c>
      <c r="B58" s="19" t="s">
        <v>179</v>
      </c>
      <c r="C58" s="77">
        <f>'дох 1'!C63</f>
        <v>52.79</v>
      </c>
    </row>
    <row r="59" spans="1:3" ht="30" customHeight="1">
      <c r="A59" s="16" t="s">
        <v>155</v>
      </c>
      <c r="B59" s="17" t="s">
        <v>29</v>
      </c>
      <c r="C59" s="66">
        <f>C60+C63</f>
        <v>151.88</v>
      </c>
    </row>
    <row r="60" spans="1:3" ht="14.25" customHeight="1">
      <c r="A60" s="16" t="s">
        <v>193</v>
      </c>
      <c r="B60" s="17" t="s">
        <v>195</v>
      </c>
      <c r="C60" s="66">
        <f>C61</f>
        <v>3.79</v>
      </c>
    </row>
    <row r="61" spans="1:3" ht="18.75" customHeight="1">
      <c r="A61" s="18" t="s">
        <v>156</v>
      </c>
      <c r="B61" s="19" t="s">
        <v>183</v>
      </c>
      <c r="C61" s="67">
        <f>C62</f>
        <v>3.79</v>
      </c>
    </row>
    <row r="62" spans="1:3" ht="48.75" customHeight="1">
      <c r="A62" s="29" t="s">
        <v>283</v>
      </c>
      <c r="B62" s="29" t="s">
        <v>169</v>
      </c>
      <c r="C62" s="79">
        <f>'дох 1'!C67</f>
        <v>3.79</v>
      </c>
    </row>
    <row r="63" spans="1:3" ht="18" customHeight="1">
      <c r="A63" s="16" t="s">
        <v>205</v>
      </c>
      <c r="B63" s="17" t="s">
        <v>206</v>
      </c>
      <c r="C63" s="99">
        <f>C64</f>
        <v>148.09</v>
      </c>
    </row>
    <row r="64" spans="1:3" ht="17.25" customHeight="1">
      <c r="A64" s="18" t="s">
        <v>204</v>
      </c>
      <c r="B64" s="19" t="s">
        <v>207</v>
      </c>
      <c r="C64" s="79">
        <f>C65</f>
        <v>148.09</v>
      </c>
    </row>
    <row r="65" spans="1:3" ht="32.25" customHeight="1">
      <c r="A65" s="29" t="s">
        <v>284</v>
      </c>
      <c r="B65" s="29" t="s">
        <v>208</v>
      </c>
      <c r="C65" s="79">
        <f>'дох 1'!C70</f>
        <v>148.09</v>
      </c>
    </row>
    <row r="66" spans="1:3" ht="32.25" customHeight="1" hidden="1">
      <c r="A66" s="57" t="s">
        <v>59</v>
      </c>
      <c r="B66" s="89" t="s">
        <v>58</v>
      </c>
      <c r="C66" s="52">
        <f>C67</f>
        <v>0</v>
      </c>
    </row>
    <row r="67" spans="1:3" ht="115.5" customHeight="1" hidden="1">
      <c r="A67" s="57" t="s">
        <v>224</v>
      </c>
      <c r="B67" s="89" t="s">
        <v>226</v>
      </c>
      <c r="C67" s="52">
        <f>C68</f>
        <v>0</v>
      </c>
    </row>
    <row r="68" spans="1:3" ht="124.5" customHeight="1" hidden="1">
      <c r="A68" s="60" t="s">
        <v>308</v>
      </c>
      <c r="B68" s="90" t="s">
        <v>227</v>
      </c>
      <c r="C68" s="53">
        <f>'дох 1'!C73</f>
        <v>0</v>
      </c>
    </row>
    <row r="69" spans="1:3" ht="61.5" customHeight="1" hidden="1">
      <c r="A69" s="91" t="s">
        <v>217</v>
      </c>
      <c r="B69" s="92" t="s">
        <v>216</v>
      </c>
      <c r="C69" s="55">
        <f>C70</f>
        <v>0</v>
      </c>
    </row>
    <row r="70" spans="1:3" ht="61.5" customHeight="1" hidden="1">
      <c r="A70" s="59" t="s">
        <v>309</v>
      </c>
      <c r="B70" s="88" t="s">
        <v>213</v>
      </c>
      <c r="C70" s="54">
        <f>'дох 1'!C76</f>
        <v>0</v>
      </c>
    </row>
    <row r="71" spans="1:3" s="121" customFormat="1" ht="15.75" hidden="1">
      <c r="A71" s="101" t="s">
        <v>185</v>
      </c>
      <c r="B71" s="102" t="s">
        <v>186</v>
      </c>
      <c r="C71" s="52">
        <f>C74+C72</f>
        <v>0</v>
      </c>
    </row>
    <row r="72" spans="1:3" s="121" customFormat="1" ht="78.75" hidden="1">
      <c r="A72" s="104" t="s">
        <v>331</v>
      </c>
      <c r="B72" s="105" t="s">
        <v>333</v>
      </c>
      <c r="C72" s="122">
        <f>C73</f>
        <v>0</v>
      </c>
    </row>
    <row r="73" spans="1:3" s="121" customFormat="1" ht="94.5" hidden="1">
      <c r="A73" s="106" t="s">
        <v>332</v>
      </c>
      <c r="B73" s="107" t="s">
        <v>334</v>
      </c>
      <c r="C73" s="123">
        <f>'дох 1'!C79</f>
        <v>0</v>
      </c>
    </row>
    <row r="74" spans="1:3" ht="31.5" hidden="1">
      <c r="A74" s="93" t="s">
        <v>249</v>
      </c>
      <c r="B74" s="94" t="s">
        <v>251</v>
      </c>
      <c r="C74" s="55">
        <f>C75</f>
        <v>0</v>
      </c>
    </row>
    <row r="75" spans="1:3" ht="47.25" customHeight="1" hidden="1">
      <c r="A75" s="95" t="s">
        <v>285</v>
      </c>
      <c r="B75" s="96" t="s">
        <v>253</v>
      </c>
      <c r="C75" s="54">
        <f>'дох 1'!C81</f>
        <v>0</v>
      </c>
    </row>
    <row r="76" spans="1:3" ht="21.75" customHeight="1" hidden="1">
      <c r="A76" s="57" t="s">
        <v>159</v>
      </c>
      <c r="B76" s="89" t="s">
        <v>170</v>
      </c>
      <c r="C76" s="52">
        <f>C77</f>
        <v>0</v>
      </c>
    </row>
    <row r="77" spans="1:3" ht="22.5" customHeight="1" hidden="1">
      <c r="A77" s="86" t="s">
        <v>160</v>
      </c>
      <c r="B77" s="90" t="s">
        <v>171</v>
      </c>
      <c r="C77" s="53">
        <f>C78</f>
        <v>0</v>
      </c>
    </row>
    <row r="78" spans="1:3" ht="33.75" customHeight="1" hidden="1">
      <c r="A78" s="86" t="s">
        <v>286</v>
      </c>
      <c r="B78" s="90" t="s">
        <v>172</v>
      </c>
      <c r="C78" s="53"/>
    </row>
    <row r="79" spans="1:3" ht="15.75">
      <c r="A79" s="17" t="s">
        <v>31</v>
      </c>
      <c r="B79" s="17" t="s">
        <v>30</v>
      </c>
      <c r="C79" s="66">
        <f>C80+C101+C105</f>
        <v>-72.13999999999999</v>
      </c>
    </row>
    <row r="80" spans="1:3" ht="47.25">
      <c r="A80" s="16" t="s">
        <v>33</v>
      </c>
      <c r="B80" s="17" t="s">
        <v>32</v>
      </c>
      <c r="C80" s="66">
        <f>C83+C88+C93</f>
        <v>56.34</v>
      </c>
    </row>
    <row r="81" spans="1:3" ht="31.5" hidden="1">
      <c r="A81" s="16" t="s">
        <v>52</v>
      </c>
      <c r="B81" s="17" t="s">
        <v>51</v>
      </c>
      <c r="C81" s="66">
        <f>C82</f>
        <v>0</v>
      </c>
    </row>
    <row r="82" spans="1:3" ht="63" hidden="1">
      <c r="A82" s="18" t="s">
        <v>53</v>
      </c>
      <c r="B82" s="19" t="s">
        <v>78</v>
      </c>
      <c r="C82" s="78"/>
    </row>
    <row r="83" spans="1:3" s="121" customFormat="1" ht="47.25" hidden="1">
      <c r="A83" s="57" t="s">
        <v>245</v>
      </c>
      <c r="B83" s="85" t="s">
        <v>198</v>
      </c>
      <c r="C83" s="111">
        <f>C84+C86</f>
        <v>0</v>
      </c>
    </row>
    <row r="84" spans="1:3" s="121" customFormat="1" ht="110.25" hidden="1">
      <c r="A84" s="113" t="s">
        <v>246</v>
      </c>
      <c r="B84" s="85" t="s">
        <v>316</v>
      </c>
      <c r="C84" s="111">
        <f>C85</f>
        <v>0</v>
      </c>
    </row>
    <row r="85" spans="1:3" s="121" customFormat="1" ht="110.25" hidden="1">
      <c r="A85" s="60" t="s">
        <v>288</v>
      </c>
      <c r="B85" s="87" t="s">
        <v>317</v>
      </c>
      <c r="C85" s="114">
        <f>'дох 1'!C91</f>
        <v>0</v>
      </c>
    </row>
    <row r="86" spans="1:3" s="121" customFormat="1" ht="15.75" hidden="1">
      <c r="A86" s="57" t="s">
        <v>191</v>
      </c>
      <c r="B86" s="85" t="s">
        <v>197</v>
      </c>
      <c r="C86" s="111">
        <f>C87</f>
        <v>0</v>
      </c>
    </row>
    <row r="87" spans="1:3" s="121" customFormat="1" ht="15.75" hidden="1">
      <c r="A87" s="86" t="s">
        <v>287</v>
      </c>
      <c r="B87" s="87" t="s">
        <v>196</v>
      </c>
      <c r="C87" s="114">
        <f>'дох 1'!C93</f>
        <v>0</v>
      </c>
    </row>
    <row r="88" spans="1:3" ht="31.5">
      <c r="A88" s="16" t="s">
        <v>35</v>
      </c>
      <c r="B88" s="17" t="s">
        <v>34</v>
      </c>
      <c r="C88" s="66">
        <f>C90+C92</f>
        <v>56.34</v>
      </c>
    </row>
    <row r="89" spans="1:3" ht="47.25">
      <c r="A89" s="42" t="s">
        <v>314</v>
      </c>
      <c r="B89" s="17" t="s">
        <v>318</v>
      </c>
      <c r="C89" s="66">
        <f>C90</f>
        <v>55.34</v>
      </c>
    </row>
    <row r="90" spans="1:3" ht="63">
      <c r="A90" s="18" t="s">
        <v>289</v>
      </c>
      <c r="B90" s="19" t="s">
        <v>61</v>
      </c>
      <c r="C90" s="80">
        <f>'дох 1'!C96</f>
        <v>55.34</v>
      </c>
    </row>
    <row r="91" spans="1:3" ht="47.25">
      <c r="A91" s="42" t="s">
        <v>315</v>
      </c>
      <c r="B91" s="17" t="s">
        <v>319</v>
      </c>
      <c r="C91" s="81">
        <f>C92</f>
        <v>1</v>
      </c>
    </row>
    <row r="92" spans="1:3" ht="47.25">
      <c r="A92" s="29" t="s">
        <v>290</v>
      </c>
      <c r="B92" s="19" t="s">
        <v>231</v>
      </c>
      <c r="C92" s="80">
        <v>1</v>
      </c>
    </row>
    <row r="93" spans="1:3" ht="15.75" hidden="1">
      <c r="A93" s="16" t="s">
        <v>36</v>
      </c>
      <c r="B93" s="17" t="s">
        <v>60</v>
      </c>
      <c r="C93" s="81">
        <f>C94+C96</f>
        <v>0</v>
      </c>
    </row>
    <row r="94" spans="1:3" ht="57.75" hidden="1">
      <c r="A94" s="4" t="s">
        <v>325</v>
      </c>
      <c r="B94" s="82" t="s">
        <v>329</v>
      </c>
      <c r="C94" s="81">
        <f>C95</f>
        <v>0</v>
      </c>
    </row>
    <row r="95" spans="1:3" ht="78.75" hidden="1">
      <c r="A95" s="25" t="s">
        <v>326</v>
      </c>
      <c r="B95" s="19" t="s">
        <v>330</v>
      </c>
      <c r="C95" s="80">
        <v>0</v>
      </c>
    </row>
    <row r="96" spans="1:3" s="121" customFormat="1" ht="31.5" hidden="1">
      <c r="A96" s="57" t="s">
        <v>79</v>
      </c>
      <c r="B96" s="85" t="s">
        <v>80</v>
      </c>
      <c r="C96" s="115">
        <f>C97</f>
        <v>0</v>
      </c>
    </row>
    <row r="97" spans="1:3" s="121" customFormat="1" ht="31.5" hidden="1">
      <c r="A97" s="57" t="s">
        <v>291</v>
      </c>
      <c r="B97" s="85" t="s">
        <v>81</v>
      </c>
      <c r="C97" s="52">
        <f>C98+C99+C100</f>
        <v>0</v>
      </c>
    </row>
    <row r="98" spans="1:3" s="121" customFormat="1" ht="63" customHeight="1" hidden="1">
      <c r="A98" s="106" t="s">
        <v>292</v>
      </c>
      <c r="B98" s="87" t="s">
        <v>82</v>
      </c>
      <c r="C98" s="114">
        <f>'дох 1'!C104</f>
        <v>0</v>
      </c>
    </row>
    <row r="99" spans="1:3" s="121" customFormat="1" ht="252" hidden="1">
      <c r="A99" s="86" t="s">
        <v>293</v>
      </c>
      <c r="B99" s="87" t="s">
        <v>83</v>
      </c>
      <c r="C99" s="114">
        <f>'дох 1'!C105</f>
        <v>0</v>
      </c>
    </row>
    <row r="100" spans="1:3" s="121" customFormat="1" ht="63" hidden="1">
      <c r="A100" s="119" t="s">
        <v>322</v>
      </c>
      <c r="B100" s="87" t="s">
        <v>323</v>
      </c>
      <c r="C100" s="114">
        <f>'дох 1'!C106</f>
        <v>0</v>
      </c>
    </row>
    <row r="101" spans="1:4" s="121" customFormat="1" ht="96.75" customHeight="1" hidden="1">
      <c r="A101" s="58" t="s">
        <v>188</v>
      </c>
      <c r="B101" s="85" t="s">
        <v>163</v>
      </c>
      <c r="C101" s="52">
        <f>C102</f>
        <v>0</v>
      </c>
      <c r="D101" s="124"/>
    </row>
    <row r="102" spans="1:4" s="121" customFormat="1" ht="99.75" customHeight="1" hidden="1">
      <c r="A102" s="58" t="s">
        <v>188</v>
      </c>
      <c r="B102" s="85" t="s">
        <v>164</v>
      </c>
      <c r="C102" s="53">
        <f>C103</f>
        <v>0</v>
      </c>
      <c r="D102" s="124"/>
    </row>
    <row r="103" spans="1:4" s="121" customFormat="1" ht="78.75" hidden="1">
      <c r="A103" s="56" t="s">
        <v>189</v>
      </c>
      <c r="B103" s="87" t="s">
        <v>165</v>
      </c>
      <c r="C103" s="53">
        <f>C104</f>
        <v>0</v>
      </c>
      <c r="D103" s="124"/>
    </row>
    <row r="104" spans="1:4" s="121" customFormat="1" ht="78.75" hidden="1">
      <c r="A104" s="56" t="s">
        <v>295</v>
      </c>
      <c r="B104" s="87" t="s">
        <v>166</v>
      </c>
      <c r="C104" s="53">
        <f>'дох 1'!C110</f>
        <v>0</v>
      </c>
      <c r="D104" s="124"/>
    </row>
    <row r="105" spans="1:4" ht="47.25">
      <c r="A105" s="42" t="s">
        <v>234</v>
      </c>
      <c r="B105" s="17" t="s">
        <v>240</v>
      </c>
      <c r="C105" s="66">
        <f>C106</f>
        <v>-128.48</v>
      </c>
      <c r="D105" s="8"/>
    </row>
    <row r="106" spans="1:4" ht="63.75" customHeight="1">
      <c r="A106" s="25" t="s">
        <v>296</v>
      </c>
      <c r="B106" s="19" t="s">
        <v>241</v>
      </c>
      <c r="C106" s="67">
        <f>'дох 1'!C112</f>
        <v>-128.48</v>
      </c>
      <c r="D106" s="8"/>
    </row>
    <row r="107" spans="1:4" ht="15.75">
      <c r="A107" s="17" t="s">
        <v>37</v>
      </c>
      <c r="B107" s="31"/>
      <c r="C107" s="83">
        <f>C17+C79</f>
        <v>1733.2600000000002</v>
      </c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</sheetData>
  <sheetProtection/>
  <mergeCells count="12">
    <mergeCell ref="A8:D8"/>
    <mergeCell ref="A12:C12"/>
    <mergeCell ref="A9:D9"/>
    <mergeCell ref="A10:D10"/>
    <mergeCell ref="A11:C11"/>
    <mergeCell ref="A6:C6"/>
    <mergeCell ref="B4:C4"/>
    <mergeCell ref="B7:C7"/>
    <mergeCell ref="A1:C1"/>
    <mergeCell ref="A2:C2"/>
    <mergeCell ref="A3:C3"/>
    <mergeCell ref="A5:C5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35" t="s">
        <v>313</v>
      </c>
      <c r="C1" s="135"/>
    </row>
    <row r="2" spans="2:3" ht="15">
      <c r="B2" s="135" t="s">
        <v>0</v>
      </c>
      <c r="C2" s="135"/>
    </row>
    <row r="3" spans="2:3" ht="15">
      <c r="B3" s="135" t="s">
        <v>47</v>
      </c>
      <c r="C3" s="135"/>
    </row>
    <row r="4" spans="2:3" ht="15">
      <c r="B4" s="135" t="s">
        <v>50</v>
      </c>
      <c r="C4" s="135"/>
    </row>
    <row r="5" spans="2:3" ht="15">
      <c r="B5" s="135" t="s">
        <v>1</v>
      </c>
      <c r="C5" s="135"/>
    </row>
    <row r="6" spans="2:3" ht="15">
      <c r="B6" s="135" t="s">
        <v>2</v>
      </c>
      <c r="C6" s="135"/>
    </row>
    <row r="7" spans="2:3" ht="15">
      <c r="B7" s="135" t="s">
        <v>344</v>
      </c>
      <c r="C7" s="135"/>
    </row>
    <row r="8" spans="2:3" ht="15">
      <c r="B8" s="2"/>
      <c r="C8" s="2"/>
    </row>
    <row r="9" spans="2:3" ht="15">
      <c r="B9" s="2"/>
      <c r="C9" s="2"/>
    </row>
    <row r="10" spans="1:3" ht="15">
      <c r="A10" s="137" t="s">
        <v>138</v>
      </c>
      <c r="B10" s="138"/>
      <c r="C10" s="136"/>
    </row>
    <row r="11" spans="1:3" ht="15">
      <c r="A11" s="137" t="s">
        <v>136</v>
      </c>
      <c r="B11" s="138"/>
      <c r="C11" s="136"/>
    </row>
    <row r="12" spans="1:3" ht="15">
      <c r="A12" s="137" t="s">
        <v>137</v>
      </c>
      <c r="B12" s="138"/>
      <c r="C12" s="138"/>
    </row>
    <row r="13" spans="1:3" ht="32.25" customHeight="1">
      <c r="A13" s="139" t="s">
        <v>340</v>
      </c>
      <c r="B13" s="140"/>
      <c r="C13" s="140"/>
    </row>
    <row r="15" spans="1:3" ht="47.25">
      <c r="A15" s="13" t="s">
        <v>123</v>
      </c>
      <c r="B15" s="13" t="s">
        <v>124</v>
      </c>
      <c r="C15" s="13" t="s">
        <v>68</v>
      </c>
    </row>
    <row r="16" spans="1:3" ht="15">
      <c r="A16" s="14" t="s">
        <v>139</v>
      </c>
      <c r="B16" s="4" t="s">
        <v>125</v>
      </c>
      <c r="C16" s="45">
        <f>SUM(C17)</f>
        <v>635.5500000000002</v>
      </c>
    </row>
    <row r="17" spans="1:3" ht="30">
      <c r="A17" s="15" t="s">
        <v>140</v>
      </c>
      <c r="B17" s="5" t="s">
        <v>40</v>
      </c>
      <c r="C17" s="46">
        <f>C21+C25</f>
        <v>635.5500000000002</v>
      </c>
    </row>
    <row r="18" spans="1:3" ht="29.25">
      <c r="A18" s="14" t="s">
        <v>141</v>
      </c>
      <c r="B18" s="4" t="s">
        <v>127</v>
      </c>
      <c r="C18" s="45">
        <f>C19</f>
        <v>-2966.29</v>
      </c>
    </row>
    <row r="19" spans="1:3" ht="29.25">
      <c r="A19" s="14" t="s">
        <v>142</v>
      </c>
      <c r="B19" s="4" t="s">
        <v>42</v>
      </c>
      <c r="C19" s="45">
        <f>C20</f>
        <v>-2966.29</v>
      </c>
    </row>
    <row r="20" spans="1:3" ht="29.25">
      <c r="A20" s="15" t="s">
        <v>143</v>
      </c>
      <c r="B20" s="4" t="s">
        <v>129</v>
      </c>
      <c r="C20" s="45">
        <f>C21</f>
        <v>-2966.29</v>
      </c>
    </row>
    <row r="21" spans="1:3" ht="30">
      <c r="A21" s="15" t="s">
        <v>144</v>
      </c>
      <c r="B21" s="5" t="s">
        <v>310</v>
      </c>
      <c r="C21" s="47">
        <v>-2966.29</v>
      </c>
    </row>
    <row r="22" spans="1:3" ht="29.25">
      <c r="A22" s="14" t="s">
        <v>145</v>
      </c>
      <c r="B22" s="4" t="s">
        <v>132</v>
      </c>
      <c r="C22" s="48">
        <f>C23</f>
        <v>3601.84</v>
      </c>
    </row>
    <row r="23" spans="1:3" ht="29.25">
      <c r="A23" s="14" t="s">
        <v>146</v>
      </c>
      <c r="B23" s="4" t="s">
        <v>45</v>
      </c>
      <c r="C23" s="45">
        <f>C24</f>
        <v>3601.84</v>
      </c>
    </row>
    <row r="24" spans="1:3" ht="30">
      <c r="A24" s="15" t="s">
        <v>147</v>
      </c>
      <c r="B24" s="5" t="s">
        <v>182</v>
      </c>
      <c r="C24" s="45">
        <f>C25</f>
        <v>3601.84</v>
      </c>
    </row>
    <row r="25" spans="1:3" ht="30">
      <c r="A25" s="15" t="s">
        <v>148</v>
      </c>
      <c r="B25" s="5" t="s">
        <v>311</v>
      </c>
      <c r="C25" s="46">
        <v>3601.84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A10:C10"/>
    <mergeCell ref="A11:C11"/>
    <mergeCell ref="A12:C12"/>
    <mergeCell ref="A13:C13"/>
    <mergeCell ref="B5:C5"/>
    <mergeCell ref="B6:C6"/>
    <mergeCell ref="B7:C7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35" t="s">
        <v>149</v>
      </c>
      <c r="C1" s="135"/>
    </row>
    <row r="2" spans="2:3" ht="15">
      <c r="B2" s="135" t="s">
        <v>0</v>
      </c>
      <c r="C2" s="135"/>
    </row>
    <row r="3" spans="2:3" ht="15">
      <c r="B3" s="135" t="s">
        <v>47</v>
      </c>
      <c r="C3" s="135"/>
    </row>
    <row r="4" spans="2:3" ht="15">
      <c r="B4" s="135" t="s">
        <v>50</v>
      </c>
      <c r="C4" s="135"/>
    </row>
    <row r="5" spans="2:3" ht="15">
      <c r="B5" s="135" t="s">
        <v>1</v>
      </c>
      <c r="C5" s="135"/>
    </row>
    <row r="6" spans="2:3" ht="15">
      <c r="B6" s="135" t="s">
        <v>2</v>
      </c>
      <c r="C6" s="135"/>
    </row>
    <row r="7" spans="2:3" ht="15">
      <c r="B7" s="135" t="s">
        <v>344</v>
      </c>
      <c r="C7" s="135"/>
    </row>
    <row r="8" spans="2:3" ht="15">
      <c r="B8" s="2"/>
      <c r="C8" s="2"/>
    </row>
    <row r="9" spans="2:3" ht="15">
      <c r="B9" s="2"/>
      <c r="C9" s="2"/>
    </row>
    <row r="10" spans="1:3" ht="15">
      <c r="A10" s="137" t="s">
        <v>135</v>
      </c>
      <c r="B10" s="138"/>
      <c r="C10" s="138"/>
    </row>
    <row r="11" spans="1:3" ht="15">
      <c r="A11" s="137" t="s">
        <v>136</v>
      </c>
      <c r="B11" s="138"/>
      <c r="C11" s="138"/>
    </row>
    <row r="12" spans="1:3" ht="15">
      <c r="A12" s="137" t="s">
        <v>137</v>
      </c>
      <c r="B12" s="138"/>
      <c r="C12" s="138"/>
    </row>
    <row r="13" spans="1:3" ht="56.25" customHeight="1">
      <c r="A13" s="139" t="s">
        <v>341</v>
      </c>
      <c r="B13" s="140"/>
      <c r="C13" s="140"/>
    </row>
    <row r="15" spans="1:3" ht="47.25">
      <c r="A15" s="13" t="s">
        <v>123</v>
      </c>
      <c r="B15" s="13" t="s">
        <v>124</v>
      </c>
      <c r="C15" s="13" t="s">
        <v>68</v>
      </c>
    </row>
    <row r="16" spans="1:3" ht="15">
      <c r="A16" s="14" t="s">
        <v>38</v>
      </c>
      <c r="B16" s="4" t="s">
        <v>125</v>
      </c>
      <c r="C16" s="45">
        <f>SUM(C17)</f>
        <v>635.5500000000002</v>
      </c>
    </row>
    <row r="17" spans="1:3" ht="30">
      <c r="A17" s="15" t="s">
        <v>39</v>
      </c>
      <c r="B17" s="5" t="s">
        <v>40</v>
      </c>
      <c r="C17" s="46">
        <f>C21+C25</f>
        <v>635.5500000000002</v>
      </c>
    </row>
    <row r="18" spans="1:3" ht="29.25">
      <c r="A18" s="14" t="s">
        <v>126</v>
      </c>
      <c r="B18" s="4" t="s">
        <v>127</v>
      </c>
      <c r="C18" s="45">
        <f>C19</f>
        <v>-2966.29</v>
      </c>
    </row>
    <row r="19" spans="1:3" ht="29.25">
      <c r="A19" s="14" t="s">
        <v>41</v>
      </c>
      <c r="B19" s="4" t="s">
        <v>42</v>
      </c>
      <c r="C19" s="45">
        <f>C20</f>
        <v>-2966.29</v>
      </c>
    </row>
    <row r="20" spans="1:3" ht="29.25">
      <c r="A20" s="15" t="s">
        <v>128</v>
      </c>
      <c r="B20" s="4" t="s">
        <v>129</v>
      </c>
      <c r="C20" s="45">
        <f>C21</f>
        <v>-2966.29</v>
      </c>
    </row>
    <row r="21" spans="1:3" ht="30">
      <c r="A21" s="15" t="s">
        <v>43</v>
      </c>
      <c r="B21" s="5" t="s">
        <v>130</v>
      </c>
      <c r="C21" s="47">
        <f>'Ист 5'!C21</f>
        <v>-2966.29</v>
      </c>
    </row>
    <row r="22" spans="1:3" ht="29.25">
      <c r="A22" s="14" t="s">
        <v>131</v>
      </c>
      <c r="B22" s="4" t="s">
        <v>132</v>
      </c>
      <c r="C22" s="48">
        <f>C23</f>
        <v>3601.84</v>
      </c>
    </row>
    <row r="23" spans="1:3" ht="29.25">
      <c r="A23" s="14" t="s">
        <v>44</v>
      </c>
      <c r="B23" s="4" t="s">
        <v>45</v>
      </c>
      <c r="C23" s="45">
        <f>C24</f>
        <v>3601.84</v>
      </c>
    </row>
    <row r="24" spans="1:3" ht="30">
      <c r="A24" s="15" t="s">
        <v>133</v>
      </c>
      <c r="B24" s="5" t="s">
        <v>182</v>
      </c>
      <c r="C24" s="45">
        <f>C25</f>
        <v>3601.84</v>
      </c>
    </row>
    <row r="25" spans="1:3" ht="30">
      <c r="A25" s="15" t="s">
        <v>46</v>
      </c>
      <c r="B25" s="5" t="s">
        <v>134</v>
      </c>
      <c r="C25" s="46">
        <f>'Ист 5'!C25</f>
        <v>3601.84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A10:C10"/>
    <mergeCell ref="A11:C11"/>
    <mergeCell ref="A12:C12"/>
    <mergeCell ref="A13:C13"/>
    <mergeCell ref="B7:C7"/>
    <mergeCell ref="B1:C1"/>
    <mergeCell ref="B2:C2"/>
    <mergeCell ref="B3:C3"/>
    <mergeCell ref="B6:C6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2016-04-26T13:31:53Z</cp:lastPrinted>
  <dcterms:created xsi:type="dcterms:W3CDTF">1996-10-08T23:32:33Z</dcterms:created>
  <dcterms:modified xsi:type="dcterms:W3CDTF">2016-05-12T13:28:35Z</dcterms:modified>
  <cp:category/>
  <cp:version/>
  <cp:contentType/>
  <cp:contentStatus/>
</cp:coreProperties>
</file>