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2'!$15:$15</definedName>
    <definedName name="_xlnm.Print_Area" localSheetId="1">'дох 2'!$A$1:$C$96</definedName>
  </definedNames>
  <calcPr fullCalcOnLoad="1"/>
</workbook>
</file>

<file path=xl/sharedStrings.xml><?xml version="1.0" encoding="utf-8"?>
<sst xmlns="http://schemas.openxmlformats.org/spreadsheetml/2006/main" count="426" uniqueCount="300">
  <si>
    <t>к решению совета депутатов</t>
  </si>
  <si>
    <t>Киришского муниципального района</t>
  </si>
  <si>
    <t>Ленинградской области</t>
  </si>
  <si>
    <t xml:space="preserve">муниципального образования  Кусинское сельское  поселение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</si>
  <si>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</si>
  <si>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</si>
  <si>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</si>
  <si>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</si>
  <si>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</si>
  <si>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</si>
  <si>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</si>
  <si>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</si>
  <si>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</si>
  <si>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</si>
  <si>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</si>
  <si>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</si>
  <si>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</si>
  <si>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</si>
  <si>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</si>
  <si>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</si>
  <si>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</si>
  <si>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</si>
  <si>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</si>
  <si>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</si>
  <si>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</si>
  <si>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</si>
  <si>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</si>
  <si>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</si>
  <si>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</si>
  <si>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</si>
  <si>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</si>
  <si>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</si>
  <si>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</si>
  <si>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</si>
  <si>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</si>
  <si>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</si>
  <si>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</si>
  <si>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</si>
  <si>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</si>
  <si>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</si>
  <si>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</si>
  <si>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</si>
  <si>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</si>
  <si>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</t>
  </si>
  <si>
    <t>Иные межбюджетные трансферты</t>
  </si>
  <si>
    <t>Прочие межбюджетные трансферты, передаваемые бюджетам поселений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</si>
  <si>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</si>
  <si>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</si>
  <si>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</si>
  <si>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</si>
  <si>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</si>
  <si>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</si>
  <si>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</si>
  <si>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</si>
  <si>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</si>
  <si>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</si>
  <si>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</si>
  <si>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Иные межбюджетные трансферты на меры по обеспечению сбалансированности бюджетов поселений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</si>
  <si>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</si>
  <si>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</si>
  <si>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</si>
  <si>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</si>
  <si>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</si>
  <si>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(из бюджета МО Киришский муниципальный район Ленинградской области)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</si>
  <si>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</si>
  <si>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</si>
  <si>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</si>
  <si>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</si>
  <si>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</si>
  <si>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</si>
  <si>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</si>
  <si>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</si>
  <si>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</si>
  <si>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000 2 02 04000 00 0000 151 </t>
  </si>
  <si>
    <t xml:space="preserve">000 2 02 03015 10 0000 151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</si>
  <si>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</si>
  <si>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</si>
  <si>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</si>
  <si>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</si>
  <si>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Приложение № 2</t>
  </si>
  <si>
    <t>Наименование показателя</t>
  </si>
  <si>
    <t>Сумма
(тысяч рублей)</t>
  </si>
  <si>
    <t xml:space="preserve">Показатели исполнения бюджета </t>
  </si>
  <si>
    <t>НАЛОГОВЫЕ И НЕНАЛОГОВЫЕ ДОХОДЫ</t>
  </si>
  <si>
    <t xml:space="preserve">000 1 06 04000 02 0000 110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</si>
  <si>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</si>
  <si>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000 1 06 06010 10 0000 110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</si>
  <si>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</t>
  </si>
  <si>
    <t>000 1 06 06020 00 0000 110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</si>
  <si>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</si>
  <si>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</si>
  <si>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</si>
  <si>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обязательствам возникшим до 01.01.2006г.)</t>
  </si>
  <si>
    <t>000 1 09 04050 00 0000 110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</si>
  <si>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</si>
  <si>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</si>
  <si>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</si>
  <si>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 собственность на которые не разграничена</t>
  </si>
  <si>
    <t>000 1 14 06010 00 0000 430</t>
  </si>
  <si>
    <t xml:space="preserve">000 2 02 01001 10 0620 151 </t>
  </si>
  <si>
    <t xml:space="preserve">Прочие межбюджетные трансферты, передаваемые бюджетам </t>
  </si>
  <si>
    <t>000 2 02 04999 00 0000 151</t>
  </si>
  <si>
    <t>000 202 04999 10 0000 151</t>
  </si>
  <si>
    <t>000 202 04999 10 0102 151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</si>
  <si>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 МО Киришский муниципальный район Ленинградской области</t>
  </si>
  <si>
    <t>000 202 04999 10 0105 151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</si>
  <si>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</si>
  <si>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</si>
  <si>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</si>
  <si>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</si>
  <si>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</si>
  <si>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</si>
  <si>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</si>
  <si>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</si>
  <si>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</si>
  <si>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</si>
  <si>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</si>
  <si>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</si>
  <si>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182 1 06 06010 10 0000 110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</si>
  <si>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</si>
  <si>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</si>
  <si>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</si>
  <si>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</si>
  <si>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</si>
  <si>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</si>
  <si>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951 1 00 00000 00 0000 000</t>
  </si>
  <si>
    <t>951 1 11 00000 00 0000 000</t>
  </si>
  <si>
    <t>951 1 11 05000 00 0000 120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</si>
  <si>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</si>
  <si>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</si>
  <si>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</si>
  <si>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</si>
  <si>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</si>
  <si>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</si>
  <si>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</si>
  <si>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</si>
  <si>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</si>
  <si>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</si>
  <si>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</si>
  <si>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</si>
  <si>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</si>
  <si>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</si>
  <si>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</si>
  <si>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955 2 02 01000 00 0000 151</t>
  </si>
  <si>
    <t xml:space="preserve">955 2 02 01001 10 0620 151 </t>
  </si>
  <si>
    <t>955 2 02 03000 00 0000 151</t>
  </si>
  <si>
    <t xml:space="preserve">955 2 02 03015 10 0000 151 </t>
  </si>
  <si>
    <t xml:space="preserve">955 2 02 04000 00 0000 151 </t>
  </si>
  <si>
    <t>955 2 02 04999 00 0000 151</t>
  </si>
  <si>
    <t>955 202 04999 10 0000 151</t>
  </si>
  <si>
    <t>955 202 04999 10 0102 151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</si>
  <si>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</si>
  <si>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</si>
  <si>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</si>
  <si>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</si>
  <si>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</si>
  <si>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</si>
  <si>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</si>
  <si>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</si>
  <si>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</si>
  <si>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</si>
  <si>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бюджетов</t>
  </si>
  <si>
    <t>000 01 05 02 01 00 0000 610</t>
  </si>
  <si>
    <t>Уменьшение прочих остатков денежных средств бюджетов поселений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</si>
  <si>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</si>
  <si>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</si>
  <si>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</si>
  <si>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</si>
  <si>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</si>
  <si>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</si>
  <si>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</si>
  <si>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</si>
  <si>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</si>
  <si>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</si>
  <si>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</si>
  <si>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</si>
  <si>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</si>
  <si>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</si>
  <si>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Приложение № 6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</si>
  <si>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</si>
  <si>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Администрация  муниципального образования Киришский муниципальный район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</si>
  <si>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</si>
  <si>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</si>
  <si>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</si>
  <si>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</si>
  <si>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 xml:space="preserve">951 1 11 05013 10 0000 120 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</si>
  <si>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</si>
  <si>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</si>
  <si>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 xml:space="preserve">Прочие доходы  от оказания платных услуг (работ) получателями средств бюджетов поселений 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</si>
  <si>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</si>
  <si>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</si>
  <si>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</si>
  <si>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</si>
  <si>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</si>
  <si>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Невыясненные поступления, зачисляемые в бюджеты поселений</t>
  </si>
  <si>
    <t>955 1 17 01050 10 0000 180</t>
  </si>
  <si>
    <t xml:space="preserve">000 1 11 05013 10 0000 120 </t>
  </si>
  <si>
    <t>000 2 18 00000 00 0000 000</t>
  </si>
  <si>
    <t>000 2 18 00000 00 0000 151</t>
  </si>
  <si>
    <t>000 2 18 05000 10 0000 151</t>
  </si>
  <si>
    <t>000 2 18 05010 10 0000 151</t>
  </si>
  <si>
    <t>000 1 01 02010 01 0000 110</t>
  </si>
  <si>
    <t>000 1 01 02030 01 0000 110</t>
  </si>
  <si>
    <t xml:space="preserve">951 1 11 05010 00 0000 120 </t>
  </si>
  <si>
    <t>000 1 13 01995 10 0000 130</t>
  </si>
  <si>
    <t>000 1 17 00000 00 0000 000</t>
  </si>
  <si>
    <t>000 1 17 01000 00 0000 180</t>
  </si>
  <si>
    <t>000 1 17 01050 10 0000 180</t>
  </si>
  <si>
    <t>951 1 14 00000 00 0000 000</t>
  </si>
  <si>
    <t>951 1 14 06000 00 0000 430</t>
  </si>
  <si>
    <t>951 1 14 06010 00 0000 430</t>
  </si>
  <si>
    <t>951 1 14 06013 10 0000 430</t>
  </si>
  <si>
    <t>955 2 18 00000 00 0000 000</t>
  </si>
  <si>
    <t>955 2 18 00000 00 0000 151</t>
  </si>
  <si>
    <t>955 2 18 05000 10 0000 151</t>
  </si>
  <si>
    <t>955 2 18 05010 10 0000 151</t>
  </si>
  <si>
    <t>Киришского муниципального района Ленинградской области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</si>
  <si>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</si>
  <si>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</si>
  <si>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000  1 11 09040 00 0000 120</t>
  </si>
  <si>
    <t>000  1 11 09045 10 0000 120</t>
  </si>
  <si>
    <t>182 1 09 04050 10 0000 110</t>
  </si>
  <si>
    <t>Земельный налог (по обязательствам возникшим до 01.01.2006г.), мобилизуемый на территориях поселений</t>
  </si>
  <si>
    <t>182 1 09 04053 10 0000 110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</si>
  <si>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</si>
  <si>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</si>
  <si>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</si>
  <si>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</si>
  <si>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Доходы от возмещение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</si>
  <si>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000 1 16 00000 00 0000 000</t>
  </si>
  <si>
    <t>000 1 16 23051 10 0000 140</t>
  </si>
  <si>
    <t>955 1 16 00000 00 0000 000</t>
  </si>
  <si>
    <t>955 1 16 23051 10 0000 140</t>
  </si>
  <si>
    <t>Доходы бюджетов бюджетной системы Российской Федерации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</si>
  <si>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</si>
  <si>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</si>
  <si>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000 1 09 04053 10 0000 110</t>
  </si>
  <si>
    <t>000 1 14 06013 10 0000 430</t>
  </si>
  <si>
    <t>Прочие субсидии</t>
  </si>
  <si>
    <t>Прочие субсидии бюджетам поселений</t>
  </si>
  <si>
    <t>955 2 02 02000 00 0000 151</t>
  </si>
  <si>
    <t>Субсидии бюджетам субъектов Российской Федерации и муниципальных образований                (межбюджетные субсидии)</t>
  </si>
  <si>
    <t xml:space="preserve">Доходы от оказания платных услуг (работ) </t>
  </si>
  <si>
    <t>955 1 13 01000 00 0000 130</t>
  </si>
  <si>
    <t>955 1 16 23000 00 0000 140</t>
  </si>
  <si>
    <t xml:space="preserve">955 1 16 23050 10 0000 140 </t>
  </si>
  <si>
    <t xml:space="preserve">Доходы от возмещения ущерба  при возникновении страховых случаев </t>
  </si>
  <si>
    <t>Доходы от возмещение ущерба при возникновении страховых случаев, когда выгодоприобретателями выступают получатели средств бюджетов поселений</t>
  </si>
  <si>
    <t>000 1 16 23000 00 0000 140</t>
  </si>
  <si>
    <t xml:space="preserve">000  1 16 23050 10 0000 140 </t>
  </si>
  <si>
    <t>000 1 13 01000 00 0000 130</t>
  </si>
  <si>
    <t>000 2 02 02999 10 0000 151</t>
  </si>
  <si>
    <t>000 2 02 02999 00 0000 151</t>
  </si>
  <si>
    <t>000 2 02 02000 00 0000 151</t>
  </si>
  <si>
    <t>955 2 02 02999 10 0000 151</t>
  </si>
  <si>
    <t>955 2 02 02999 00 0000 151</t>
  </si>
  <si>
    <t>955 1 13 02000 00 0000 130</t>
  </si>
  <si>
    <t>955 1 13 02990 00 0000 130</t>
  </si>
  <si>
    <t>955 1 13 02995 10 0000 130</t>
  </si>
  <si>
    <t xml:space="preserve">Прочие доходы  от компенсации затрат бюджетов поселений 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</si>
  <si>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</si>
  <si>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</si>
  <si>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</si>
  <si>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</si>
  <si>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</si>
  <si>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</si>
  <si>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</si>
  <si>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</si>
  <si>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</si>
  <si>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</si>
  <si>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</si>
  <si>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</si>
  <si>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</si>
  <si>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</si>
  <si>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</si>
  <si>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</si>
  <si>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 xml:space="preserve"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
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</si>
  <si>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</si>
  <si>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</si>
  <si>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</si>
  <si>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955 202 04999 10 0105 151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</si>
  <si>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2013 год по доходам по кодам классификации доходов бюджета</t>
  </si>
  <si>
    <t>за 2013 год  по доходам по кодам видов доходов, подвидов доходов и классификации операций сектора государственного управления, относящихся к доходам бюджета</t>
  </si>
  <si>
    <t>Ленинградской области за 2013 год по кодам классификации источников финансирования дефицитов бюджетов</t>
  </si>
  <si>
    <t>Ленинградской области за 2013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</si>
  <si>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</si>
  <si>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</si>
  <si>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</si>
  <si>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</si>
  <si>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</si>
  <si>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</si>
  <si>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</si>
  <si>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</si>
  <si>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</si>
  <si>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 xml:space="preserve">955 2 02 03024 10 0000 151 </t>
  </si>
  <si>
    <t xml:space="preserve">000 2 02 03024 10 0000 151 </t>
  </si>
  <si>
    <t>Субвенции бюджетам поселений на выполнение передаваемых полномочий субъектов Российской Федерации</t>
  </si>
  <si>
    <t>Приложение № 3</t>
  </si>
  <si>
    <t>Приложение № 7</t>
  </si>
  <si>
    <t>от 26.05.2014 №66/310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</si>
</sst>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.000"/>
    <numFmt numFmtId="183" formatCode="#,##0.000"/>
    <numFmt numFmtId="184" formatCode="#,##0.0"/>
    <numFmt numFmtId="185" formatCode="#,##0.0000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180" fontId="6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180" fontId="2" fillId="0" borderId="10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3" fillId="0" borderId="10" xfId="59" applyNumberFormat="1" applyFont="1" applyBorder="1" applyAlignment="1">
      <alignment horizontal="center"/>
      <protection/>
    </xf>
    <xf numFmtId="180" fontId="6" fillId="0" borderId="10" xfId="55" applyNumberFormat="1" applyFont="1" applyBorder="1" applyAlignment="1">
      <alignment horizontal="center"/>
      <protection/>
    </xf>
    <xf numFmtId="180" fontId="6" fillId="0" borderId="10" xfId="56" applyNumberFormat="1" applyFont="1" applyBorder="1" applyAlignment="1">
      <alignment horizontal="center"/>
      <protection/>
    </xf>
    <xf numFmtId="180" fontId="3" fillId="0" borderId="10" xfId="63" applyNumberFormat="1" applyFont="1" applyBorder="1" applyAlignment="1">
      <alignment horizontal="center"/>
      <protection/>
    </xf>
    <xf numFmtId="180" fontId="6" fillId="0" borderId="10" xfId="57" applyNumberFormat="1" applyFont="1" applyBorder="1" applyAlignment="1">
      <alignment horizontal="center"/>
      <protection/>
    </xf>
    <xf numFmtId="180" fontId="6" fillId="0" borderId="10" xfId="58" applyNumberFormat="1" applyFont="1" applyBorder="1" applyAlignment="1">
      <alignment horizontal="center"/>
      <protection/>
    </xf>
    <xf numFmtId="180" fontId="3" fillId="0" borderId="10" xfId="58" applyNumberFormat="1" applyFont="1" applyBorder="1" applyAlignment="1">
      <alignment horizontal="center"/>
      <protection/>
    </xf>
    <xf numFmtId="180" fontId="6" fillId="0" borderId="10" xfId="60" applyNumberFormat="1" applyFont="1" applyBorder="1" applyAlignment="1">
      <alignment horizontal="center"/>
      <protection/>
    </xf>
    <xf numFmtId="180" fontId="3" fillId="0" borderId="10" xfId="64" applyNumberFormat="1" applyFont="1" applyBorder="1" applyAlignment="1">
      <alignment horizontal="center"/>
      <protection/>
    </xf>
    <xf numFmtId="180" fontId="25" fillId="0" borderId="10" xfId="0" applyNumberFormat="1" applyFont="1" applyBorder="1" applyAlignment="1">
      <alignment horizontal="center"/>
    </xf>
    <xf numFmtId="180" fontId="26" fillId="0" borderId="10" xfId="0" applyNumberFormat="1" applyFont="1" applyBorder="1" applyAlignment="1">
      <alignment horizontal="center"/>
    </xf>
    <xf numFmtId="180" fontId="6" fillId="0" borderId="10" xfId="61" applyNumberFormat="1" applyFont="1" applyBorder="1" applyAlignment="1">
      <alignment horizontal="center"/>
      <protection/>
    </xf>
    <xf numFmtId="180" fontId="6" fillId="0" borderId="10" xfId="62" applyNumberFormat="1" applyFont="1" applyBorder="1" applyAlignment="1">
      <alignment horizontal="center"/>
      <protection/>
    </xf>
    <xf numFmtId="180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2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 wrapText="1"/>
    </xf>
    <xf numFmtId="180" fontId="6" fillId="0" borderId="10" xfId="54" applyNumberFormat="1" applyFont="1" applyBorder="1" applyAlignment="1">
      <alignment horizontal="center"/>
      <protection/>
    </xf>
    <xf numFmtId="180" fontId="3" fillId="0" borderId="10" xfId="54" applyNumberFormat="1" applyFont="1" applyBorder="1" applyAlignment="1">
      <alignment horizontal="center"/>
      <protection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60" applyNumberFormat="1" applyFont="1" applyBorder="1" applyAlignment="1">
      <alignment horizontal="center"/>
      <protection/>
    </xf>
    <xf numFmtId="180" fontId="3" fillId="0" borderId="10" xfId="61" applyNumberFormat="1" applyFont="1" applyBorder="1" applyAlignment="1">
      <alignment horizontal="center"/>
      <protection/>
    </xf>
    <xf numFmtId="180" fontId="25" fillId="0" borderId="10" xfId="0" applyNumberFormat="1" applyFont="1" applyFill="1" applyBorder="1" applyAlignment="1">
      <alignment horizontal="center"/>
    </xf>
    <xf numFmtId="180" fontId="2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justify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36" customWidth="1"/>
    <col min="2" max="2" width="28.421875" style="36" customWidth="1"/>
    <col min="3" max="3" width="14.57421875" style="36" customWidth="1"/>
    <col min="4" max="16384" width="9.140625" style="36" customWidth="1"/>
  </cols>
  <sheetData>
    <row r="1" spans="1:3" ht="15.75">
      <c r="A1" s="87" t="s">
        <v>79</v>
      </c>
      <c r="B1" s="87"/>
      <c r="C1" s="88"/>
    </row>
    <row r="2" spans="1:3" ht="15.75">
      <c r="A2" s="87" t="s">
        <v>0</v>
      </c>
      <c r="B2" s="87"/>
      <c r="C2" s="88"/>
    </row>
    <row r="3" spans="1:3" ht="15.75">
      <c r="A3" s="87" t="s">
        <v>56</v>
      </c>
      <c r="B3" s="87"/>
      <c r="C3" s="88"/>
    </row>
    <row r="4" spans="2:3" ht="15.75">
      <c r="B4" s="87" t="s">
        <v>60</v>
      </c>
      <c r="C4" s="87"/>
    </row>
    <row r="5" spans="1:3" ht="15.75">
      <c r="A5" s="87" t="s">
        <v>1</v>
      </c>
      <c r="B5" s="87"/>
      <c r="C5" s="88"/>
    </row>
    <row r="6" spans="1:3" ht="15.75">
      <c r="A6" s="87" t="s">
        <v>2</v>
      </c>
      <c r="B6" s="87"/>
      <c r="C6" s="88"/>
    </row>
    <row r="7" spans="1:3" ht="15.75">
      <c r="A7" s="35"/>
      <c r="B7" s="87" t="s">
        <v>299</v>
      </c>
      <c r="C7" s="87"/>
    </row>
    <row r="8" spans="1:4" ht="53.25" customHeight="1">
      <c r="A8" s="81" t="s">
        <v>281</v>
      </c>
      <c r="B8" s="81"/>
      <c r="C8" s="81"/>
      <c r="D8" s="37"/>
    </row>
    <row r="9" spans="1:3" ht="15.75">
      <c r="A9" s="82"/>
      <c r="B9" s="82"/>
      <c r="C9" s="82"/>
    </row>
    <row r="10" spans="1:2" ht="15.75">
      <c r="A10" s="38"/>
      <c r="B10" s="38"/>
    </row>
    <row r="12" spans="1:3" ht="54.75" customHeight="1">
      <c r="A12" s="83" t="s">
        <v>80</v>
      </c>
      <c r="B12" s="85" t="s">
        <v>4</v>
      </c>
      <c r="C12" s="85" t="s">
        <v>106</v>
      </c>
    </row>
    <row r="13" spans="1:3" ht="15.75">
      <c r="A13" s="84"/>
      <c r="B13" s="86"/>
      <c r="C13" s="86"/>
    </row>
    <row r="14" spans="1:3" ht="15.75">
      <c r="A14" s="21">
        <v>1</v>
      </c>
      <c r="B14" s="40">
        <v>2</v>
      </c>
      <c r="C14" s="21">
        <v>3</v>
      </c>
    </row>
    <row r="15" spans="1:3" ht="15.75">
      <c r="A15" s="41" t="s">
        <v>107</v>
      </c>
      <c r="B15" s="42"/>
      <c r="C15" s="33">
        <f>C16+C39+C49</f>
        <v>25021</v>
      </c>
    </row>
    <row r="16" spans="1:3" ht="15.75">
      <c r="A16" s="12" t="s">
        <v>151</v>
      </c>
      <c r="B16" s="43">
        <v>182</v>
      </c>
      <c r="C16" s="33">
        <f>C18+C23+C34</f>
        <v>9595.4</v>
      </c>
    </row>
    <row r="17" spans="1:3" ht="15.75">
      <c r="A17" s="22" t="s">
        <v>83</v>
      </c>
      <c r="B17" s="23" t="s">
        <v>108</v>
      </c>
      <c r="C17" s="33">
        <f>C18+C23+C34</f>
        <v>9595.4</v>
      </c>
    </row>
    <row r="18" spans="1:3" ht="20.25" customHeight="1">
      <c r="A18" s="17" t="s">
        <v>7</v>
      </c>
      <c r="B18" s="24" t="s">
        <v>109</v>
      </c>
      <c r="C18" s="33">
        <f>C19</f>
        <v>748.6</v>
      </c>
    </row>
    <row r="19" spans="1:3" ht="16.5" customHeight="1">
      <c r="A19" s="17" t="s">
        <v>9</v>
      </c>
      <c r="B19" s="24" t="s">
        <v>110</v>
      </c>
      <c r="C19" s="56">
        <f>C20+C21+C22</f>
        <v>748.6</v>
      </c>
    </row>
    <row r="20" spans="1:3" ht="98.25" customHeight="1">
      <c r="A20" s="26" t="s">
        <v>181</v>
      </c>
      <c r="B20" s="19" t="s">
        <v>182</v>
      </c>
      <c r="C20" s="57">
        <v>741.5</v>
      </c>
    </row>
    <row r="21" spans="1:3" ht="146.25" customHeight="1">
      <c r="A21" s="26" t="s">
        <v>285</v>
      </c>
      <c r="B21" s="19" t="s">
        <v>287</v>
      </c>
      <c r="C21" s="57">
        <v>0.1</v>
      </c>
    </row>
    <row r="22" spans="1:3" ht="70.5" customHeight="1">
      <c r="A22" s="26" t="s">
        <v>183</v>
      </c>
      <c r="B22" s="19" t="s">
        <v>184</v>
      </c>
      <c r="C22" s="57">
        <v>7</v>
      </c>
    </row>
    <row r="23" spans="1:3" ht="15.75">
      <c r="A23" s="16" t="s">
        <v>11</v>
      </c>
      <c r="B23" s="17" t="s">
        <v>111</v>
      </c>
      <c r="C23" s="33">
        <f>C24+C26+C29</f>
        <v>8845.9</v>
      </c>
    </row>
    <row r="24" spans="1:3" ht="20.25" customHeight="1">
      <c r="A24" s="16" t="s">
        <v>13</v>
      </c>
      <c r="B24" s="24" t="s">
        <v>112</v>
      </c>
      <c r="C24" s="33">
        <f>SUM(C25)</f>
        <v>98</v>
      </c>
    </row>
    <row r="25" spans="1:3" ht="44.25" customHeight="1">
      <c r="A25" s="18" t="s">
        <v>15</v>
      </c>
      <c r="B25" s="27" t="s">
        <v>113</v>
      </c>
      <c r="C25" s="58">
        <v>98</v>
      </c>
    </row>
    <row r="26" spans="1:3" ht="17.25" customHeight="1">
      <c r="A26" s="16" t="s">
        <v>16</v>
      </c>
      <c r="B26" s="17" t="s">
        <v>114</v>
      </c>
      <c r="C26" s="59">
        <f>SUM(C27:C28)</f>
        <v>520.1</v>
      </c>
    </row>
    <row r="27" spans="1:3" ht="18.75" customHeight="1">
      <c r="A27" s="18" t="s">
        <v>65</v>
      </c>
      <c r="B27" s="27" t="s">
        <v>115</v>
      </c>
      <c r="C27" s="60">
        <v>215.6</v>
      </c>
    </row>
    <row r="28" spans="1:3" ht="19.5" customHeight="1">
      <c r="A28" s="18" t="s">
        <v>67</v>
      </c>
      <c r="B28" s="27" t="s">
        <v>116</v>
      </c>
      <c r="C28" s="60">
        <v>304.5</v>
      </c>
    </row>
    <row r="29" spans="1:3" ht="21.75" customHeight="1">
      <c r="A29" s="16" t="s">
        <v>18</v>
      </c>
      <c r="B29" s="24" t="s">
        <v>117</v>
      </c>
      <c r="C29" s="33">
        <f>C30+C32</f>
        <v>8227.8</v>
      </c>
    </row>
    <row r="30" spans="1:3" ht="60.75" customHeight="1">
      <c r="A30" s="16" t="s">
        <v>85</v>
      </c>
      <c r="B30" s="17" t="s">
        <v>118</v>
      </c>
      <c r="C30" s="33">
        <f>C31</f>
        <v>7969.2</v>
      </c>
    </row>
    <row r="31" spans="1:3" ht="97.5" customHeight="1">
      <c r="A31" s="18" t="s">
        <v>20</v>
      </c>
      <c r="B31" s="27" t="s">
        <v>119</v>
      </c>
      <c r="C31" s="61">
        <v>7969.2</v>
      </c>
    </row>
    <row r="32" spans="1:3" ht="64.5" customHeight="1">
      <c r="A32" s="16" t="s">
        <v>87</v>
      </c>
      <c r="B32" s="17" t="s">
        <v>120</v>
      </c>
      <c r="C32" s="76">
        <f>C33</f>
        <v>258.6</v>
      </c>
    </row>
    <row r="33" spans="1:3" ht="93" customHeight="1">
      <c r="A33" s="18" t="s">
        <v>22</v>
      </c>
      <c r="B33" s="27" t="s">
        <v>121</v>
      </c>
      <c r="C33" s="63">
        <v>258.6</v>
      </c>
    </row>
    <row r="34" spans="1:3" ht="48.75" customHeight="1">
      <c r="A34" s="16" t="s">
        <v>76</v>
      </c>
      <c r="B34" s="17" t="s">
        <v>122</v>
      </c>
      <c r="C34" s="33">
        <f>C35</f>
        <v>0.9</v>
      </c>
    </row>
    <row r="35" spans="1:3" ht="19.5" customHeight="1">
      <c r="A35" s="16" t="s">
        <v>78</v>
      </c>
      <c r="B35" s="17" t="s">
        <v>123</v>
      </c>
      <c r="C35" s="33">
        <f>C36</f>
        <v>0.9</v>
      </c>
    </row>
    <row r="36" spans="1:3" ht="34.5" customHeight="1">
      <c r="A36" s="16" t="s">
        <v>92</v>
      </c>
      <c r="B36" s="17" t="s">
        <v>124</v>
      </c>
      <c r="C36" s="33">
        <f>C37</f>
        <v>0.9</v>
      </c>
    </row>
    <row r="37" spans="1:3" ht="34.5" customHeight="1">
      <c r="A37" s="18" t="s">
        <v>92</v>
      </c>
      <c r="B37" s="19" t="s">
        <v>221</v>
      </c>
      <c r="C37" s="34">
        <f>C38</f>
        <v>0.9</v>
      </c>
    </row>
    <row r="38" spans="1:3" ht="47.25">
      <c r="A38" s="18" t="s">
        <v>222</v>
      </c>
      <c r="B38" s="27" t="s">
        <v>223</v>
      </c>
      <c r="C38" s="34">
        <v>0.9</v>
      </c>
    </row>
    <row r="39" spans="1:3" ht="44.25" customHeight="1">
      <c r="A39" s="31" t="s">
        <v>180</v>
      </c>
      <c r="B39" s="44">
        <v>951</v>
      </c>
      <c r="C39" s="33">
        <f>C40</f>
        <v>577.4</v>
      </c>
    </row>
    <row r="40" spans="1:3" ht="24" customHeight="1">
      <c r="A40" s="22" t="s">
        <v>83</v>
      </c>
      <c r="B40" s="23" t="s">
        <v>125</v>
      </c>
      <c r="C40" s="33">
        <f>C41+C45</f>
        <v>577.4</v>
      </c>
    </row>
    <row r="41" spans="1:3" ht="45" customHeight="1">
      <c r="A41" s="16" t="s">
        <v>27</v>
      </c>
      <c r="B41" s="17" t="s">
        <v>126</v>
      </c>
      <c r="C41" s="33">
        <f>C42</f>
        <v>366.9</v>
      </c>
    </row>
    <row r="42" spans="1:3" ht="109.5" customHeight="1">
      <c r="A42" s="16" t="s">
        <v>29</v>
      </c>
      <c r="B42" s="17" t="s">
        <v>127</v>
      </c>
      <c r="C42" s="33">
        <f>C43</f>
        <v>366.9</v>
      </c>
    </row>
    <row r="43" spans="1:3" ht="96" customHeight="1">
      <c r="A43" s="16" t="s">
        <v>94</v>
      </c>
      <c r="B43" s="17" t="s">
        <v>203</v>
      </c>
      <c r="C43" s="33">
        <f>C44</f>
        <v>366.9</v>
      </c>
    </row>
    <row r="44" spans="1:3" ht="96.75" customHeight="1">
      <c r="A44" s="18" t="s">
        <v>30</v>
      </c>
      <c r="B44" s="19" t="s">
        <v>185</v>
      </c>
      <c r="C44" s="67">
        <v>366.9</v>
      </c>
    </row>
    <row r="45" spans="1:3" ht="30" customHeight="1">
      <c r="A45" s="16" t="s">
        <v>69</v>
      </c>
      <c r="B45" s="24" t="s">
        <v>208</v>
      </c>
      <c r="C45" s="33">
        <f>C46</f>
        <v>210.5</v>
      </c>
    </row>
    <row r="46" spans="1:3" ht="75.75" customHeight="1">
      <c r="A46" s="16" t="s">
        <v>71</v>
      </c>
      <c r="B46" s="24" t="s">
        <v>209</v>
      </c>
      <c r="C46" s="33">
        <f>C47</f>
        <v>210.5</v>
      </c>
    </row>
    <row r="47" spans="1:3" ht="48.75" customHeight="1">
      <c r="A47" s="18" t="s">
        <v>97</v>
      </c>
      <c r="B47" s="27" t="s">
        <v>210</v>
      </c>
      <c r="C47" s="33">
        <f>C48</f>
        <v>210.5</v>
      </c>
    </row>
    <row r="48" spans="1:3" ht="66" customHeight="1">
      <c r="A48" s="18" t="s">
        <v>72</v>
      </c>
      <c r="B48" s="27" t="s">
        <v>211</v>
      </c>
      <c r="C48" s="34">
        <v>210.5</v>
      </c>
    </row>
    <row r="49" spans="1:3" ht="49.5" customHeight="1">
      <c r="A49" s="31" t="s">
        <v>179</v>
      </c>
      <c r="B49" s="39">
        <v>955</v>
      </c>
      <c r="C49" s="77">
        <f>C50+C85</f>
        <v>14848.199999999999</v>
      </c>
    </row>
    <row r="50" spans="1:3" ht="26.25" customHeight="1">
      <c r="A50" s="17" t="s">
        <v>83</v>
      </c>
      <c r="B50" s="17" t="s">
        <v>128</v>
      </c>
      <c r="C50" s="77">
        <f>C51+C54+C65+C82+C78+C72</f>
        <v>3415.9</v>
      </c>
    </row>
    <row r="51" spans="1:3" ht="17.25" customHeight="1">
      <c r="A51" s="16" t="s">
        <v>24</v>
      </c>
      <c r="B51" s="24" t="s">
        <v>129</v>
      </c>
      <c r="C51" s="64">
        <f>C52</f>
        <v>2</v>
      </c>
    </row>
    <row r="52" spans="1:3" ht="64.5" customHeight="1">
      <c r="A52" s="16" t="s">
        <v>89</v>
      </c>
      <c r="B52" s="24" t="s">
        <v>130</v>
      </c>
      <c r="C52" s="64">
        <f>C53</f>
        <v>2</v>
      </c>
    </row>
    <row r="53" spans="1:3" ht="93" customHeight="1">
      <c r="A53" s="18" t="s">
        <v>91</v>
      </c>
      <c r="B53" s="27" t="s">
        <v>131</v>
      </c>
      <c r="C53" s="63">
        <v>2</v>
      </c>
    </row>
    <row r="54" spans="1:3" ht="49.5" customHeight="1">
      <c r="A54" s="16" t="s">
        <v>27</v>
      </c>
      <c r="B54" s="17" t="s">
        <v>132</v>
      </c>
      <c r="C54" s="33">
        <f>C55+C62</f>
        <v>3192.4</v>
      </c>
    </row>
    <row r="55" spans="1:3" ht="110.25">
      <c r="A55" s="16" t="s">
        <v>29</v>
      </c>
      <c r="B55" s="17" t="s">
        <v>133</v>
      </c>
      <c r="C55" s="33">
        <f>C56+C59</f>
        <v>2944.3</v>
      </c>
    </row>
    <row r="56" spans="1:3" ht="110.25" hidden="1">
      <c r="A56" s="16" t="s">
        <v>32</v>
      </c>
      <c r="B56" s="17" t="s">
        <v>134</v>
      </c>
      <c r="C56" s="33">
        <f>SUM(C57+C58)</f>
        <v>0</v>
      </c>
    </row>
    <row r="57" spans="1:3" ht="64.5" customHeight="1" hidden="1">
      <c r="A57" s="18" t="s">
        <v>34</v>
      </c>
      <c r="B57" s="19" t="s">
        <v>135</v>
      </c>
      <c r="C57" s="48">
        <v>0</v>
      </c>
    </row>
    <row r="58" spans="1:3" ht="50.25" customHeight="1" hidden="1">
      <c r="A58" s="45" t="s">
        <v>59</v>
      </c>
      <c r="B58" s="29" t="s">
        <v>136</v>
      </c>
      <c r="C58" s="34">
        <v>0</v>
      </c>
    </row>
    <row r="59" spans="1:3" ht="66" customHeight="1">
      <c r="A59" s="49" t="s">
        <v>265</v>
      </c>
      <c r="B59" s="17" t="s">
        <v>268</v>
      </c>
      <c r="C59" s="33">
        <f>C60+C61</f>
        <v>2944.3</v>
      </c>
    </row>
    <row r="60" spans="1:3" ht="50.25" customHeight="1">
      <c r="A60" s="50" t="s">
        <v>266</v>
      </c>
      <c r="B60" s="19" t="s">
        <v>269</v>
      </c>
      <c r="C60" s="34">
        <v>774.3</v>
      </c>
    </row>
    <row r="61" spans="1:3" ht="77.25" customHeight="1">
      <c r="A61" s="50" t="s">
        <v>267</v>
      </c>
      <c r="B61" s="19" t="s">
        <v>270</v>
      </c>
      <c r="C61" s="34">
        <v>2170</v>
      </c>
    </row>
    <row r="62" spans="1:3" ht="111" customHeight="1">
      <c r="A62" s="16" t="s">
        <v>217</v>
      </c>
      <c r="B62" s="17" t="s">
        <v>137</v>
      </c>
      <c r="C62" s="33">
        <f>C63</f>
        <v>248.1</v>
      </c>
    </row>
    <row r="63" spans="1:3" ht="95.25" customHeight="1">
      <c r="A63" s="18" t="s">
        <v>96</v>
      </c>
      <c r="B63" s="19" t="s">
        <v>138</v>
      </c>
      <c r="C63" s="34">
        <f>C64</f>
        <v>248.1</v>
      </c>
    </row>
    <row r="64" spans="1:3" ht="91.5" customHeight="1">
      <c r="A64" s="18" t="s">
        <v>218</v>
      </c>
      <c r="B64" s="19" t="s">
        <v>139</v>
      </c>
      <c r="C64" s="68">
        <v>248.1</v>
      </c>
    </row>
    <row r="65" spans="1:3" ht="31.5">
      <c r="A65" s="16" t="s">
        <v>186</v>
      </c>
      <c r="B65" s="17" t="s">
        <v>140</v>
      </c>
      <c r="C65" s="33">
        <f>C66+C69</f>
        <v>181.2</v>
      </c>
    </row>
    <row r="66" spans="1:3" ht="18.75" customHeight="1">
      <c r="A66" s="16" t="s">
        <v>242</v>
      </c>
      <c r="B66" s="17" t="s">
        <v>243</v>
      </c>
      <c r="C66" s="33">
        <f>C67</f>
        <v>31.2</v>
      </c>
    </row>
    <row r="67" spans="1:3" ht="18.75" customHeight="1">
      <c r="A67" s="18" t="s">
        <v>187</v>
      </c>
      <c r="B67" s="19" t="s">
        <v>226</v>
      </c>
      <c r="C67" s="34">
        <f>C68</f>
        <v>31.2</v>
      </c>
    </row>
    <row r="68" spans="1:3" ht="32.25" customHeight="1">
      <c r="A68" s="30" t="s">
        <v>188</v>
      </c>
      <c r="B68" s="30" t="s">
        <v>189</v>
      </c>
      <c r="C68" s="69">
        <v>31.2</v>
      </c>
    </row>
    <row r="69" spans="1:3" ht="18" customHeight="1">
      <c r="A69" s="16" t="s">
        <v>261</v>
      </c>
      <c r="B69" s="17" t="s">
        <v>256</v>
      </c>
      <c r="C69" s="69">
        <f>C70</f>
        <v>150</v>
      </c>
    </row>
    <row r="70" spans="1:3" ht="17.25" customHeight="1">
      <c r="A70" s="18" t="s">
        <v>260</v>
      </c>
      <c r="B70" s="19" t="s">
        <v>257</v>
      </c>
      <c r="C70" s="69">
        <f>C71</f>
        <v>150</v>
      </c>
    </row>
    <row r="71" spans="1:3" ht="32.25" customHeight="1">
      <c r="A71" s="30" t="s">
        <v>259</v>
      </c>
      <c r="B71" s="30" t="s">
        <v>258</v>
      </c>
      <c r="C71" s="69">
        <v>150</v>
      </c>
    </row>
    <row r="72" spans="1:3" ht="32.25" customHeight="1">
      <c r="A72" s="47" t="s">
        <v>69</v>
      </c>
      <c r="B72" s="51" t="s">
        <v>273</v>
      </c>
      <c r="C72" s="70">
        <f>C73+C75</f>
        <v>40.3</v>
      </c>
    </row>
    <row r="73" spans="1:3" ht="99.75" customHeight="1">
      <c r="A73" s="16" t="s">
        <v>288</v>
      </c>
      <c r="B73" s="24" t="s">
        <v>292</v>
      </c>
      <c r="C73" s="70">
        <f>C74</f>
        <v>28.2</v>
      </c>
    </row>
    <row r="74" spans="1:3" ht="130.5" customHeight="1">
      <c r="A74" s="80" t="s">
        <v>289</v>
      </c>
      <c r="B74" s="27" t="s">
        <v>293</v>
      </c>
      <c r="C74" s="69">
        <v>28.2</v>
      </c>
    </row>
    <row r="75" spans="1:3" ht="81.75" customHeight="1">
      <c r="A75" s="47" t="s">
        <v>71</v>
      </c>
      <c r="B75" s="51" t="s">
        <v>272</v>
      </c>
      <c r="C75" s="70">
        <f>C76</f>
        <v>12.1</v>
      </c>
    </row>
    <row r="76" spans="1:3" ht="61.5" customHeight="1">
      <c r="A76" s="50" t="s">
        <v>279</v>
      </c>
      <c r="B76" s="30" t="s">
        <v>274</v>
      </c>
      <c r="C76" s="69">
        <f>C77</f>
        <v>12.1</v>
      </c>
    </row>
    <row r="77" spans="1:3" ht="84" customHeight="1">
      <c r="A77" s="50" t="s">
        <v>278</v>
      </c>
      <c r="B77" s="30" t="s">
        <v>271</v>
      </c>
      <c r="C77" s="69">
        <v>12.1</v>
      </c>
    </row>
    <row r="78" spans="1:3" ht="20.25" customHeight="1" hidden="1">
      <c r="A78" s="4" t="s">
        <v>227</v>
      </c>
      <c r="B78" s="46" t="s">
        <v>231</v>
      </c>
      <c r="C78" s="78">
        <f>C79</f>
        <v>0</v>
      </c>
    </row>
    <row r="79" spans="1:3" ht="32.25" customHeight="1" hidden="1">
      <c r="A79" s="18" t="s">
        <v>246</v>
      </c>
      <c r="B79" s="27" t="s">
        <v>244</v>
      </c>
      <c r="C79" s="71">
        <f>C80</f>
        <v>0</v>
      </c>
    </row>
    <row r="80" spans="1:3" ht="59.25" customHeight="1" hidden="1">
      <c r="A80" s="18" t="s">
        <v>247</v>
      </c>
      <c r="B80" s="27" t="s">
        <v>245</v>
      </c>
      <c r="C80" s="71">
        <f>C81</f>
        <v>0</v>
      </c>
    </row>
    <row r="81" spans="1:3" ht="75.75" customHeight="1" hidden="1">
      <c r="A81" s="18" t="s">
        <v>228</v>
      </c>
      <c r="B81" s="27" t="s">
        <v>232</v>
      </c>
      <c r="C81" s="71">
        <v>0</v>
      </c>
    </row>
    <row r="82" spans="1:3" ht="21.75" customHeight="1" hidden="1">
      <c r="A82" s="16" t="s">
        <v>191</v>
      </c>
      <c r="B82" s="24" t="s">
        <v>190</v>
      </c>
      <c r="C82" s="65">
        <f>C83</f>
        <v>0</v>
      </c>
    </row>
    <row r="83" spans="1:3" ht="22.5" customHeight="1" hidden="1">
      <c r="A83" s="16" t="s">
        <v>192</v>
      </c>
      <c r="B83" s="24" t="s">
        <v>193</v>
      </c>
      <c r="C83" s="65">
        <f>C84</f>
        <v>0</v>
      </c>
    </row>
    <row r="84" spans="1:3" ht="42" customHeight="1" hidden="1">
      <c r="A84" s="18" t="s">
        <v>194</v>
      </c>
      <c r="B84" s="24" t="s">
        <v>195</v>
      </c>
      <c r="C84" s="66"/>
    </row>
    <row r="85" spans="1:3" ht="15.75">
      <c r="A85" s="17" t="s">
        <v>38</v>
      </c>
      <c r="B85" s="17" t="s">
        <v>141</v>
      </c>
      <c r="C85" s="33">
        <f>C86+C100</f>
        <v>11432.3</v>
      </c>
    </row>
    <row r="86" spans="1:3" ht="33.75" customHeight="1">
      <c r="A86" s="16" t="s">
        <v>40</v>
      </c>
      <c r="B86" s="17" t="s">
        <v>142</v>
      </c>
      <c r="C86" s="33">
        <f>C89+C92+C95</f>
        <v>11432.3</v>
      </c>
    </row>
    <row r="87" spans="1:3" ht="30.75" customHeight="1" hidden="1">
      <c r="A87" s="16" t="s">
        <v>62</v>
      </c>
      <c r="B87" s="17" t="s">
        <v>143</v>
      </c>
      <c r="C87" s="65">
        <f>C88</f>
        <v>0</v>
      </c>
    </row>
    <row r="88" spans="1:3" ht="45.75" customHeight="1" hidden="1">
      <c r="A88" s="18" t="s">
        <v>63</v>
      </c>
      <c r="B88" s="19" t="s">
        <v>144</v>
      </c>
      <c r="C88" s="79"/>
    </row>
    <row r="89" spans="1:3" s="38" customFormat="1" ht="53.25" customHeight="1">
      <c r="A89" s="16" t="s">
        <v>241</v>
      </c>
      <c r="B89" s="17" t="s">
        <v>240</v>
      </c>
      <c r="C89" s="72">
        <f>C90</f>
        <v>2832.4</v>
      </c>
    </row>
    <row r="90" spans="1:3" ht="14.25" customHeight="1">
      <c r="A90" s="18" t="s">
        <v>238</v>
      </c>
      <c r="B90" s="19" t="s">
        <v>255</v>
      </c>
      <c r="C90" s="48">
        <f>C91</f>
        <v>2832.4</v>
      </c>
    </row>
    <row r="91" spans="1:3" ht="16.5" customHeight="1">
      <c r="A91" s="18" t="s">
        <v>239</v>
      </c>
      <c r="B91" s="19" t="s">
        <v>254</v>
      </c>
      <c r="C91" s="48">
        <v>2832.4</v>
      </c>
    </row>
    <row r="92" spans="1:3" ht="31.5">
      <c r="A92" s="16" t="s">
        <v>42</v>
      </c>
      <c r="B92" s="17" t="s">
        <v>145</v>
      </c>
      <c r="C92" s="33">
        <f>C94+C93</f>
        <v>96.9</v>
      </c>
    </row>
    <row r="93" spans="1:3" ht="50.25" customHeight="1">
      <c r="A93" s="18" t="s">
        <v>43</v>
      </c>
      <c r="B93" s="19" t="s">
        <v>146</v>
      </c>
      <c r="C93" s="73">
        <v>95.9</v>
      </c>
    </row>
    <row r="94" spans="1:3" ht="50.25" customHeight="1">
      <c r="A94" s="30" t="s">
        <v>296</v>
      </c>
      <c r="B94" s="19" t="s">
        <v>294</v>
      </c>
      <c r="C94" s="73">
        <v>1</v>
      </c>
    </row>
    <row r="95" spans="1:3" ht="15.75">
      <c r="A95" s="16" t="s">
        <v>44</v>
      </c>
      <c r="B95" s="17" t="s">
        <v>147</v>
      </c>
      <c r="C95" s="74">
        <f>C96</f>
        <v>8503</v>
      </c>
    </row>
    <row r="96" spans="1:3" ht="31.5">
      <c r="A96" s="16" t="s">
        <v>100</v>
      </c>
      <c r="B96" s="17" t="s">
        <v>148</v>
      </c>
      <c r="C96" s="74">
        <f>C97</f>
        <v>8503</v>
      </c>
    </row>
    <row r="97" spans="1:3" ht="31.5">
      <c r="A97" s="16" t="s">
        <v>45</v>
      </c>
      <c r="B97" s="17" t="s">
        <v>149</v>
      </c>
      <c r="C97" s="33">
        <f>C98+C99</f>
        <v>8503</v>
      </c>
    </row>
    <row r="98" spans="1:3" ht="49.5" customHeight="1">
      <c r="A98" s="18" t="s">
        <v>57</v>
      </c>
      <c r="B98" s="19" t="s">
        <v>150</v>
      </c>
      <c r="C98" s="48">
        <v>1440.8</v>
      </c>
    </row>
    <row r="99" spans="1:3" ht="242.25" customHeight="1">
      <c r="A99" s="18" t="s">
        <v>277</v>
      </c>
      <c r="B99" s="19" t="s">
        <v>280</v>
      </c>
      <c r="C99" s="48">
        <v>7062.2</v>
      </c>
    </row>
    <row r="100" spans="1:3" ht="94.5" hidden="1">
      <c r="A100" s="31" t="s">
        <v>233</v>
      </c>
      <c r="B100" s="17" t="s">
        <v>212</v>
      </c>
      <c r="C100" s="33">
        <f>C101</f>
        <v>0</v>
      </c>
    </row>
    <row r="101" spans="1:3" ht="94.5" hidden="1">
      <c r="A101" s="31" t="s">
        <v>233</v>
      </c>
      <c r="B101" s="17" t="s">
        <v>213</v>
      </c>
      <c r="C101" s="34">
        <f>C102</f>
        <v>0</v>
      </c>
    </row>
    <row r="102" spans="1:3" ht="78.75" hidden="1">
      <c r="A102" s="25" t="s">
        <v>234</v>
      </c>
      <c r="B102" s="19" t="s">
        <v>214</v>
      </c>
      <c r="C102" s="34">
        <f>C103</f>
        <v>0</v>
      </c>
    </row>
    <row r="103" spans="1:3" ht="69.75" customHeight="1" hidden="1">
      <c r="A103" s="25" t="s">
        <v>235</v>
      </c>
      <c r="B103" s="19" t="s">
        <v>215</v>
      </c>
      <c r="C103" s="34">
        <v>0</v>
      </c>
    </row>
  </sheetData>
  <sheetProtection/>
  <mergeCells count="12">
    <mergeCell ref="A5:C5"/>
    <mergeCell ref="A6:C6"/>
    <mergeCell ref="B7:C7"/>
    <mergeCell ref="A1:C1"/>
    <mergeCell ref="A2:C2"/>
    <mergeCell ref="A3:C3"/>
    <mergeCell ref="B4:C4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16384" width="9.140625" style="1" customWidth="1"/>
  </cols>
  <sheetData>
    <row r="1" spans="1:3" ht="15">
      <c r="A1" s="89" t="s">
        <v>297</v>
      </c>
      <c r="B1" s="89"/>
      <c r="C1" s="93"/>
    </row>
    <row r="2" spans="1:3" ht="15">
      <c r="A2" s="89" t="s">
        <v>0</v>
      </c>
      <c r="B2" s="89"/>
      <c r="C2" s="93"/>
    </row>
    <row r="3" spans="1:3" ht="15">
      <c r="A3" s="89" t="s">
        <v>56</v>
      </c>
      <c r="B3" s="89"/>
      <c r="C3" s="93"/>
    </row>
    <row r="4" spans="2:3" ht="15">
      <c r="B4" s="89" t="s">
        <v>60</v>
      </c>
      <c r="C4" s="89"/>
    </row>
    <row r="5" spans="1:3" ht="15">
      <c r="A5" s="89" t="s">
        <v>1</v>
      </c>
      <c r="B5" s="89"/>
      <c r="C5" s="93"/>
    </row>
    <row r="6" spans="1:3" ht="15">
      <c r="A6" s="89" t="s">
        <v>2</v>
      </c>
      <c r="B6" s="89"/>
      <c r="C6" s="93"/>
    </row>
    <row r="7" spans="1:3" ht="15">
      <c r="A7" s="2"/>
      <c r="B7" s="89" t="s">
        <v>299</v>
      </c>
      <c r="C7" s="89"/>
    </row>
    <row r="8" spans="1:4" ht="15">
      <c r="A8" s="90" t="s">
        <v>82</v>
      </c>
      <c r="B8" s="91"/>
      <c r="C8" s="91"/>
      <c r="D8" s="91"/>
    </row>
    <row r="9" spans="1:4" ht="15.75" customHeight="1">
      <c r="A9" s="90" t="s">
        <v>3</v>
      </c>
      <c r="B9" s="91"/>
      <c r="C9" s="91"/>
      <c r="D9" s="91"/>
    </row>
    <row r="10" spans="1:4" ht="18" customHeight="1">
      <c r="A10" s="90" t="s">
        <v>216</v>
      </c>
      <c r="B10" s="91"/>
      <c r="C10" s="91"/>
      <c r="D10" s="91"/>
    </row>
    <row r="11" spans="1:4" ht="31.5" customHeight="1">
      <c r="A11" s="92" t="s">
        <v>282</v>
      </c>
      <c r="B11" s="92"/>
      <c r="C11" s="92"/>
      <c r="D11" s="11"/>
    </row>
    <row r="12" spans="1:3" ht="15">
      <c r="A12" s="91"/>
      <c r="B12" s="91"/>
      <c r="C12" s="91"/>
    </row>
    <row r="13" spans="1:2" ht="15">
      <c r="A13" s="3"/>
      <c r="B13" s="3"/>
    </row>
    <row r="15" spans="1:3" ht="54.75" customHeight="1">
      <c r="A15" s="20" t="s">
        <v>80</v>
      </c>
      <c r="B15" s="9" t="s">
        <v>4</v>
      </c>
      <c r="C15" s="10" t="s">
        <v>81</v>
      </c>
    </row>
    <row r="16" spans="1:3" ht="15.75">
      <c r="A16" s="21">
        <v>1</v>
      </c>
      <c r="B16" s="21">
        <v>2</v>
      </c>
      <c r="C16" s="21">
        <v>3</v>
      </c>
    </row>
    <row r="17" spans="1:3" ht="15.75">
      <c r="A17" s="22" t="s">
        <v>83</v>
      </c>
      <c r="B17" s="23" t="s">
        <v>5</v>
      </c>
      <c r="C17" s="33">
        <f>C18+C23+C34+C37+C41+C54+C61+C73+C69</f>
        <v>13588.7</v>
      </c>
    </row>
    <row r="18" spans="1:3" ht="15.75">
      <c r="A18" s="17" t="s">
        <v>7</v>
      </c>
      <c r="B18" s="24" t="s">
        <v>6</v>
      </c>
      <c r="C18" s="33">
        <f>SUM(C19)</f>
        <v>748.6</v>
      </c>
    </row>
    <row r="19" spans="1:3" ht="15.75">
      <c r="A19" s="17" t="s">
        <v>9</v>
      </c>
      <c r="B19" s="24" t="s">
        <v>8</v>
      </c>
      <c r="C19" s="56">
        <f>C20+C21+C22</f>
        <v>748.6</v>
      </c>
    </row>
    <row r="20" spans="1:3" ht="95.25" customHeight="1">
      <c r="A20" s="26" t="s">
        <v>181</v>
      </c>
      <c r="B20" s="19" t="s">
        <v>201</v>
      </c>
      <c r="C20" s="57">
        <f>'дох 1'!C20</f>
        <v>741.5</v>
      </c>
    </row>
    <row r="21" spans="1:3" ht="143.25" customHeight="1">
      <c r="A21" s="26" t="s">
        <v>285</v>
      </c>
      <c r="B21" s="19" t="s">
        <v>286</v>
      </c>
      <c r="C21" s="57">
        <f>'дох 1'!C21</f>
        <v>0.1</v>
      </c>
    </row>
    <row r="22" spans="1:3" ht="66.75" customHeight="1">
      <c r="A22" s="26" t="s">
        <v>183</v>
      </c>
      <c r="B22" s="19" t="s">
        <v>202</v>
      </c>
      <c r="C22" s="57">
        <f>'дох 1'!C22</f>
        <v>7</v>
      </c>
    </row>
    <row r="23" spans="1:3" ht="16.5" customHeight="1">
      <c r="A23" s="16" t="s">
        <v>11</v>
      </c>
      <c r="B23" s="17" t="s">
        <v>10</v>
      </c>
      <c r="C23" s="33">
        <f>C24+C26+C29</f>
        <v>8845.9</v>
      </c>
    </row>
    <row r="24" spans="1:3" ht="16.5" customHeight="1">
      <c r="A24" s="16" t="s">
        <v>13</v>
      </c>
      <c r="B24" s="24" t="s">
        <v>12</v>
      </c>
      <c r="C24" s="33">
        <f>SUM(C25)</f>
        <v>98</v>
      </c>
    </row>
    <row r="25" spans="1:3" ht="42" customHeight="1">
      <c r="A25" s="18" t="s">
        <v>15</v>
      </c>
      <c r="B25" s="27" t="s">
        <v>14</v>
      </c>
      <c r="C25" s="58">
        <f>'дох 1'!C25</f>
        <v>98</v>
      </c>
    </row>
    <row r="26" spans="1:3" ht="21" customHeight="1">
      <c r="A26" s="16" t="s">
        <v>16</v>
      </c>
      <c r="B26" s="17" t="s">
        <v>84</v>
      </c>
      <c r="C26" s="59">
        <f>SUM(C27:C28)</f>
        <v>520.1</v>
      </c>
    </row>
    <row r="27" spans="1:3" ht="18.75" customHeight="1">
      <c r="A27" s="18" t="s">
        <v>65</v>
      </c>
      <c r="B27" s="27" t="s">
        <v>64</v>
      </c>
      <c r="C27" s="60">
        <f>'дох 1'!C27</f>
        <v>215.6</v>
      </c>
    </row>
    <row r="28" spans="1:3" ht="15.75">
      <c r="A28" s="18" t="s">
        <v>67</v>
      </c>
      <c r="B28" s="27" t="s">
        <v>66</v>
      </c>
      <c r="C28" s="60">
        <f>'дох 1'!C28</f>
        <v>304.5</v>
      </c>
    </row>
    <row r="29" spans="1:3" ht="20.25" customHeight="1">
      <c r="A29" s="16" t="s">
        <v>18</v>
      </c>
      <c r="B29" s="24" t="s">
        <v>17</v>
      </c>
      <c r="C29" s="33">
        <f>C30+C32</f>
        <v>8227.8</v>
      </c>
    </row>
    <row r="30" spans="1:3" ht="64.5" customHeight="1">
      <c r="A30" s="16" t="s">
        <v>85</v>
      </c>
      <c r="B30" s="17" t="s">
        <v>86</v>
      </c>
      <c r="C30" s="33">
        <f>C31</f>
        <v>7969.2</v>
      </c>
    </row>
    <row r="31" spans="1:3" ht="95.25" customHeight="1">
      <c r="A31" s="18" t="s">
        <v>20</v>
      </c>
      <c r="B31" s="27" t="s">
        <v>19</v>
      </c>
      <c r="C31" s="61">
        <f>'дох 1'!C31</f>
        <v>7969.2</v>
      </c>
    </row>
    <row r="32" spans="1:3" ht="60" customHeight="1">
      <c r="A32" s="16" t="s">
        <v>87</v>
      </c>
      <c r="B32" s="17" t="s">
        <v>88</v>
      </c>
      <c r="C32" s="62">
        <f>C33</f>
        <v>258.6</v>
      </c>
    </row>
    <row r="33" spans="1:3" ht="66" customHeight="1">
      <c r="A33" s="18" t="s">
        <v>22</v>
      </c>
      <c r="B33" s="27" t="s">
        <v>21</v>
      </c>
      <c r="C33" s="63">
        <f>'дох 1'!C33</f>
        <v>258.6</v>
      </c>
    </row>
    <row r="34" spans="1:3" ht="18" customHeight="1">
      <c r="A34" s="16" t="s">
        <v>24</v>
      </c>
      <c r="B34" s="24" t="s">
        <v>23</v>
      </c>
      <c r="C34" s="64">
        <f>C35</f>
        <v>2</v>
      </c>
    </row>
    <row r="35" spans="1:3" ht="60.75" customHeight="1">
      <c r="A35" s="16" t="s">
        <v>89</v>
      </c>
      <c r="B35" s="24" t="s">
        <v>90</v>
      </c>
      <c r="C35" s="64">
        <f>C36</f>
        <v>2</v>
      </c>
    </row>
    <row r="36" spans="1:3" ht="97.5" customHeight="1">
      <c r="A36" s="18" t="s">
        <v>91</v>
      </c>
      <c r="B36" s="27" t="s">
        <v>25</v>
      </c>
      <c r="C36" s="63">
        <f>'дох 1'!C53</f>
        <v>2</v>
      </c>
    </row>
    <row r="37" spans="1:3" ht="31.5" customHeight="1">
      <c r="A37" s="16" t="s">
        <v>76</v>
      </c>
      <c r="B37" s="24" t="s">
        <v>75</v>
      </c>
      <c r="C37" s="33">
        <f>C38</f>
        <v>0.9</v>
      </c>
    </row>
    <row r="38" spans="1:3" ht="18.75" customHeight="1">
      <c r="A38" s="16" t="s">
        <v>78</v>
      </c>
      <c r="B38" s="24" t="s">
        <v>77</v>
      </c>
      <c r="C38" s="33">
        <f>C39</f>
        <v>0.9</v>
      </c>
    </row>
    <row r="39" spans="1:3" ht="31.5" customHeight="1">
      <c r="A39" s="16" t="s">
        <v>92</v>
      </c>
      <c r="B39" s="24" t="s">
        <v>93</v>
      </c>
      <c r="C39" s="33">
        <f>C40</f>
        <v>0.9</v>
      </c>
    </row>
    <row r="40" spans="1:3" ht="47.25">
      <c r="A40" s="18" t="s">
        <v>222</v>
      </c>
      <c r="B40" s="27" t="s">
        <v>236</v>
      </c>
      <c r="C40" s="34">
        <f>'дох 1'!C38</f>
        <v>0.9</v>
      </c>
    </row>
    <row r="41" spans="1:3" ht="46.5" customHeight="1">
      <c r="A41" s="16" t="s">
        <v>27</v>
      </c>
      <c r="B41" s="17" t="s">
        <v>26</v>
      </c>
      <c r="C41" s="33">
        <f>C42+C51</f>
        <v>3559.3</v>
      </c>
    </row>
    <row r="42" spans="1:3" ht="112.5" customHeight="1">
      <c r="A42" s="16" t="s">
        <v>29</v>
      </c>
      <c r="B42" s="17" t="s">
        <v>28</v>
      </c>
      <c r="C42" s="33">
        <f>C43+C45+C48</f>
        <v>3311.2000000000003</v>
      </c>
    </row>
    <row r="43" spans="1:3" ht="78" customHeight="1">
      <c r="A43" s="16" t="s">
        <v>94</v>
      </c>
      <c r="B43" s="17" t="s">
        <v>95</v>
      </c>
      <c r="C43" s="33">
        <f>C44</f>
        <v>366.9</v>
      </c>
    </row>
    <row r="44" spans="1:3" ht="97.5" customHeight="1">
      <c r="A44" s="18" t="s">
        <v>30</v>
      </c>
      <c r="B44" s="19" t="s">
        <v>196</v>
      </c>
      <c r="C44" s="67">
        <f>'дох 1'!C44</f>
        <v>366.9</v>
      </c>
    </row>
    <row r="45" spans="1:3" ht="112.5" customHeight="1" hidden="1">
      <c r="A45" s="16" t="s">
        <v>32</v>
      </c>
      <c r="B45" s="17" t="s">
        <v>31</v>
      </c>
      <c r="C45" s="33">
        <f>SUM(C46+C47)</f>
        <v>0</v>
      </c>
    </row>
    <row r="46" spans="1:3" ht="75.75" customHeight="1" hidden="1">
      <c r="A46" s="18" t="s">
        <v>34</v>
      </c>
      <c r="B46" s="19" t="s">
        <v>33</v>
      </c>
      <c r="C46" s="48"/>
    </row>
    <row r="47" spans="1:3" ht="48.75" customHeight="1" hidden="1">
      <c r="A47" s="28" t="s">
        <v>59</v>
      </c>
      <c r="B47" s="29" t="s">
        <v>58</v>
      </c>
      <c r="C47" s="34">
        <v>0</v>
      </c>
    </row>
    <row r="48" spans="1:3" ht="66.75" customHeight="1">
      <c r="A48" s="49" t="s">
        <v>265</v>
      </c>
      <c r="B48" s="17" t="s">
        <v>268</v>
      </c>
      <c r="C48" s="33">
        <f>C49+C50</f>
        <v>2944.3</v>
      </c>
    </row>
    <row r="49" spans="1:3" ht="54" customHeight="1">
      <c r="A49" s="50" t="s">
        <v>266</v>
      </c>
      <c r="B49" s="19" t="s">
        <v>269</v>
      </c>
      <c r="C49" s="34">
        <f>'дох 1'!C60</f>
        <v>774.3</v>
      </c>
    </row>
    <row r="50" spans="1:3" ht="87" customHeight="1">
      <c r="A50" s="50" t="s">
        <v>267</v>
      </c>
      <c r="B50" s="19" t="s">
        <v>270</v>
      </c>
      <c r="C50" s="34">
        <f>'дох 1'!C61</f>
        <v>2170</v>
      </c>
    </row>
    <row r="51" spans="1:3" ht="108.75" customHeight="1">
      <c r="A51" s="16" t="s">
        <v>217</v>
      </c>
      <c r="B51" s="17" t="s">
        <v>35</v>
      </c>
      <c r="C51" s="33">
        <f>C52</f>
        <v>248.1</v>
      </c>
    </row>
    <row r="52" spans="1:3" ht="95.25" customHeight="1">
      <c r="A52" s="18" t="s">
        <v>96</v>
      </c>
      <c r="B52" s="19" t="s">
        <v>219</v>
      </c>
      <c r="C52" s="34">
        <f>C53</f>
        <v>248.1</v>
      </c>
    </row>
    <row r="53" spans="1:3" ht="96" customHeight="1">
      <c r="A53" s="18" t="s">
        <v>218</v>
      </c>
      <c r="B53" s="19" t="s">
        <v>220</v>
      </c>
      <c r="C53" s="68">
        <f>'дох 1'!C64</f>
        <v>248.1</v>
      </c>
    </row>
    <row r="54" spans="1:3" ht="30" customHeight="1">
      <c r="A54" s="16" t="s">
        <v>186</v>
      </c>
      <c r="B54" s="17" t="s">
        <v>36</v>
      </c>
      <c r="C54" s="33">
        <f>C55+C58</f>
        <v>181.2</v>
      </c>
    </row>
    <row r="55" spans="1:3" ht="14.25" customHeight="1">
      <c r="A55" s="16" t="s">
        <v>242</v>
      </c>
      <c r="B55" s="17" t="s">
        <v>250</v>
      </c>
      <c r="C55" s="33">
        <f>C56</f>
        <v>31.2</v>
      </c>
    </row>
    <row r="56" spans="1:3" ht="28.5" customHeight="1">
      <c r="A56" s="16" t="s">
        <v>187</v>
      </c>
      <c r="B56" s="17" t="s">
        <v>225</v>
      </c>
      <c r="C56" s="33">
        <f>C57</f>
        <v>31.2</v>
      </c>
    </row>
    <row r="57" spans="1:3" ht="32.25" customHeight="1">
      <c r="A57" s="30" t="s">
        <v>188</v>
      </c>
      <c r="B57" s="30" t="s">
        <v>204</v>
      </c>
      <c r="C57" s="69">
        <f>'дох 1'!C68</f>
        <v>31.2</v>
      </c>
    </row>
    <row r="58" spans="1:3" ht="18" customHeight="1">
      <c r="A58" s="16" t="s">
        <v>261</v>
      </c>
      <c r="B58" s="17" t="s">
        <v>262</v>
      </c>
      <c r="C58" s="69">
        <f>C59</f>
        <v>150</v>
      </c>
    </row>
    <row r="59" spans="1:3" ht="17.25" customHeight="1">
      <c r="A59" s="18" t="s">
        <v>260</v>
      </c>
      <c r="B59" s="17" t="s">
        <v>263</v>
      </c>
      <c r="C59" s="69">
        <f>C60</f>
        <v>150</v>
      </c>
    </row>
    <row r="60" spans="1:3" ht="32.25" customHeight="1">
      <c r="A60" s="30" t="s">
        <v>259</v>
      </c>
      <c r="B60" s="30" t="s">
        <v>264</v>
      </c>
      <c r="C60" s="69">
        <f>'дох 1'!C71</f>
        <v>150</v>
      </c>
    </row>
    <row r="61" spans="1:3" ht="32.25" customHeight="1">
      <c r="A61" s="16" t="s">
        <v>69</v>
      </c>
      <c r="B61" s="24" t="s">
        <v>68</v>
      </c>
      <c r="C61" s="33">
        <f>C62+C64</f>
        <v>250.79999999999998</v>
      </c>
    </row>
    <row r="62" spans="1:3" ht="115.5" customHeight="1">
      <c r="A62" s="16" t="s">
        <v>288</v>
      </c>
      <c r="B62" s="24" t="s">
        <v>290</v>
      </c>
      <c r="C62" s="33">
        <f>C63</f>
        <v>28.2</v>
      </c>
    </row>
    <row r="63" spans="1:3" ht="124.5" customHeight="1">
      <c r="A63" s="80" t="s">
        <v>289</v>
      </c>
      <c r="B63" s="27" t="s">
        <v>291</v>
      </c>
      <c r="C63" s="34">
        <f>'дох 1'!C74</f>
        <v>28.2</v>
      </c>
    </row>
    <row r="64" spans="1:3" ht="78.75">
      <c r="A64" s="16" t="s">
        <v>71</v>
      </c>
      <c r="B64" s="24" t="s">
        <v>70</v>
      </c>
      <c r="C64" s="33">
        <f>C65+C67</f>
        <v>222.6</v>
      </c>
    </row>
    <row r="65" spans="1:3" ht="48.75" customHeight="1">
      <c r="A65" s="16" t="s">
        <v>97</v>
      </c>
      <c r="B65" s="24" t="s">
        <v>98</v>
      </c>
      <c r="C65" s="33">
        <f>C66</f>
        <v>210.5</v>
      </c>
    </row>
    <row r="66" spans="1:3" ht="61.5" customHeight="1">
      <c r="A66" s="18" t="s">
        <v>72</v>
      </c>
      <c r="B66" s="27" t="s">
        <v>237</v>
      </c>
      <c r="C66" s="34">
        <f>'дох 1'!C48</f>
        <v>210.5</v>
      </c>
    </row>
    <row r="67" spans="1:3" ht="61.5" customHeight="1">
      <c r="A67" s="49" t="s">
        <v>275</v>
      </c>
      <c r="B67" s="51" t="s">
        <v>274</v>
      </c>
      <c r="C67" s="70">
        <f>C68</f>
        <v>12.1</v>
      </c>
    </row>
    <row r="68" spans="1:3" ht="61.5" customHeight="1">
      <c r="A68" s="50" t="s">
        <v>276</v>
      </c>
      <c r="B68" s="30" t="s">
        <v>271</v>
      </c>
      <c r="C68" s="69">
        <f>'дох 1'!C77</f>
        <v>12.1</v>
      </c>
    </row>
    <row r="69" spans="1:3" ht="15.75" hidden="1">
      <c r="A69" s="4" t="s">
        <v>227</v>
      </c>
      <c r="B69" s="46" t="s">
        <v>229</v>
      </c>
      <c r="C69" s="65">
        <f>C70</f>
        <v>0</v>
      </c>
    </row>
    <row r="70" spans="1:3" ht="30" hidden="1">
      <c r="A70" s="5" t="s">
        <v>246</v>
      </c>
      <c r="B70" s="27" t="s">
        <v>248</v>
      </c>
      <c r="C70" s="71">
        <f>C71</f>
        <v>0</v>
      </c>
    </row>
    <row r="71" spans="1:3" ht="45" hidden="1">
      <c r="A71" s="5" t="s">
        <v>247</v>
      </c>
      <c r="B71" s="27" t="s">
        <v>249</v>
      </c>
      <c r="C71" s="71">
        <f>C72</f>
        <v>0</v>
      </c>
    </row>
    <row r="72" spans="1:3" ht="76.5" customHeight="1" hidden="1">
      <c r="A72" s="5" t="s">
        <v>228</v>
      </c>
      <c r="B72" s="27" t="s">
        <v>230</v>
      </c>
      <c r="C72" s="66">
        <v>0</v>
      </c>
    </row>
    <row r="73" spans="1:3" ht="21.75" customHeight="1" hidden="1">
      <c r="A73" s="16" t="s">
        <v>191</v>
      </c>
      <c r="B73" s="24" t="s">
        <v>205</v>
      </c>
      <c r="C73" s="65">
        <f>C74</f>
        <v>0</v>
      </c>
    </row>
    <row r="74" spans="1:3" ht="22.5" customHeight="1" hidden="1">
      <c r="A74" s="18" t="s">
        <v>192</v>
      </c>
      <c r="B74" s="27" t="s">
        <v>206</v>
      </c>
      <c r="C74" s="66">
        <f>C75</f>
        <v>0</v>
      </c>
    </row>
    <row r="75" spans="1:3" ht="33.75" customHeight="1" hidden="1">
      <c r="A75" s="18" t="s">
        <v>194</v>
      </c>
      <c r="B75" s="27" t="s">
        <v>207</v>
      </c>
      <c r="C75" s="66"/>
    </row>
    <row r="76" spans="1:3" ht="15.75">
      <c r="A76" s="17" t="s">
        <v>38</v>
      </c>
      <c r="B76" s="17" t="s">
        <v>37</v>
      </c>
      <c r="C76" s="33">
        <f>C77+C92</f>
        <v>11432.3</v>
      </c>
    </row>
    <row r="77" spans="1:3" ht="47.25">
      <c r="A77" s="16" t="s">
        <v>40</v>
      </c>
      <c r="B77" s="17" t="s">
        <v>39</v>
      </c>
      <c r="C77" s="33">
        <f>C80+C83+C86</f>
        <v>11432.3</v>
      </c>
    </row>
    <row r="78" spans="1:3" ht="31.5" hidden="1">
      <c r="A78" s="16" t="s">
        <v>62</v>
      </c>
      <c r="B78" s="17" t="s">
        <v>61</v>
      </c>
      <c r="C78" s="33">
        <f>C79</f>
        <v>0</v>
      </c>
    </row>
    <row r="79" spans="1:3" ht="63" hidden="1">
      <c r="A79" s="18" t="s">
        <v>63</v>
      </c>
      <c r="B79" s="19" t="s">
        <v>99</v>
      </c>
      <c r="C79" s="48"/>
    </row>
    <row r="80" spans="1:3" ht="47.25">
      <c r="A80" s="16" t="s">
        <v>241</v>
      </c>
      <c r="B80" s="17" t="s">
        <v>253</v>
      </c>
      <c r="C80" s="72">
        <f>C81</f>
        <v>2832.4</v>
      </c>
    </row>
    <row r="81" spans="1:3" ht="15.75">
      <c r="A81" s="18" t="s">
        <v>238</v>
      </c>
      <c r="B81" s="19" t="s">
        <v>252</v>
      </c>
      <c r="C81" s="48">
        <f>C82</f>
        <v>2832.4</v>
      </c>
    </row>
    <row r="82" spans="1:3" ht="15.75">
      <c r="A82" s="18" t="s">
        <v>239</v>
      </c>
      <c r="B82" s="19" t="s">
        <v>251</v>
      </c>
      <c r="C82" s="48">
        <f>'дох 1'!C91</f>
        <v>2832.4</v>
      </c>
    </row>
    <row r="83" spans="1:3" ht="31.5">
      <c r="A83" s="16" t="s">
        <v>42</v>
      </c>
      <c r="B83" s="17" t="s">
        <v>41</v>
      </c>
      <c r="C83" s="33">
        <f>C84+C85</f>
        <v>96.9</v>
      </c>
    </row>
    <row r="84" spans="1:3" ht="63">
      <c r="A84" s="18" t="s">
        <v>43</v>
      </c>
      <c r="B84" s="19" t="s">
        <v>74</v>
      </c>
      <c r="C84" s="73">
        <f>'дох 1'!C93</f>
        <v>95.9</v>
      </c>
    </row>
    <row r="85" spans="1:3" ht="47.25">
      <c r="A85" s="30" t="s">
        <v>296</v>
      </c>
      <c r="B85" s="19" t="s">
        <v>295</v>
      </c>
      <c r="C85" s="73">
        <f>'дох 1'!C94</f>
        <v>1</v>
      </c>
    </row>
    <row r="86" spans="1:3" ht="15.75">
      <c r="A86" s="16" t="s">
        <v>44</v>
      </c>
      <c r="B86" s="17" t="s">
        <v>73</v>
      </c>
      <c r="C86" s="74">
        <f>C87</f>
        <v>8503</v>
      </c>
    </row>
    <row r="87" spans="1:3" ht="31.5">
      <c r="A87" s="16" t="s">
        <v>100</v>
      </c>
      <c r="B87" s="17" t="s">
        <v>101</v>
      </c>
      <c r="C87" s="74">
        <f>C88</f>
        <v>8503</v>
      </c>
    </row>
    <row r="88" spans="1:3" ht="31.5">
      <c r="A88" s="16" t="s">
        <v>45</v>
      </c>
      <c r="B88" s="17" t="s">
        <v>102</v>
      </c>
      <c r="C88" s="33">
        <f>C89+C90</f>
        <v>8503</v>
      </c>
    </row>
    <row r="89" spans="1:3" ht="47.25">
      <c r="A89" s="18" t="s">
        <v>57</v>
      </c>
      <c r="B89" s="19" t="s">
        <v>103</v>
      </c>
      <c r="C89" s="48">
        <f>'дох 1'!C98</f>
        <v>1440.8</v>
      </c>
    </row>
    <row r="90" spans="1:3" ht="252">
      <c r="A90" s="18" t="s">
        <v>277</v>
      </c>
      <c r="B90" s="19" t="s">
        <v>105</v>
      </c>
      <c r="C90" s="48">
        <f>'дох 1'!C99</f>
        <v>7062.2</v>
      </c>
    </row>
    <row r="91" spans="1:3" ht="157.5" hidden="1">
      <c r="A91" s="18" t="s">
        <v>104</v>
      </c>
      <c r="B91" s="19" t="s">
        <v>105</v>
      </c>
      <c r="C91" s="48"/>
    </row>
    <row r="92" spans="1:4" ht="110.25" hidden="1">
      <c r="A92" s="47" t="s">
        <v>233</v>
      </c>
      <c r="B92" s="17" t="s">
        <v>197</v>
      </c>
      <c r="C92" s="33">
        <f>C93</f>
        <v>0</v>
      </c>
      <c r="D92" s="8"/>
    </row>
    <row r="93" spans="1:4" ht="110.25" hidden="1">
      <c r="A93" s="47" t="s">
        <v>233</v>
      </c>
      <c r="B93" s="17" t="s">
        <v>198</v>
      </c>
      <c r="C93" s="34">
        <f>C94</f>
        <v>0</v>
      </c>
      <c r="D93" s="8"/>
    </row>
    <row r="94" spans="1:4" ht="78.75" hidden="1">
      <c r="A94" s="26" t="s">
        <v>234</v>
      </c>
      <c r="B94" s="19" t="s">
        <v>199</v>
      </c>
      <c r="C94" s="34">
        <f>C95</f>
        <v>0</v>
      </c>
      <c r="D94" s="8"/>
    </row>
    <row r="95" spans="1:4" ht="78.75" hidden="1">
      <c r="A95" s="26" t="s">
        <v>235</v>
      </c>
      <c r="B95" s="19" t="s">
        <v>200</v>
      </c>
      <c r="C95" s="34">
        <v>0</v>
      </c>
      <c r="D95" s="8"/>
    </row>
    <row r="96" spans="1:4" ht="15.75">
      <c r="A96" s="17" t="s">
        <v>46</v>
      </c>
      <c r="B96" s="32"/>
      <c r="C96" s="75">
        <f>C17+C76</f>
        <v>25021</v>
      </c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</sheetData>
  <sheetProtection/>
  <mergeCells count="12">
    <mergeCell ref="A1:C1"/>
    <mergeCell ref="A2:C2"/>
    <mergeCell ref="A3:C3"/>
    <mergeCell ref="A5:C5"/>
    <mergeCell ref="B4:C4"/>
    <mergeCell ref="A8:D8"/>
    <mergeCell ref="A12:C12"/>
    <mergeCell ref="A9:D9"/>
    <mergeCell ref="A10:D10"/>
    <mergeCell ref="A11:C11"/>
    <mergeCell ref="A6:C6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89" t="s">
        <v>178</v>
      </c>
      <c r="C1" s="89"/>
    </row>
    <row r="2" spans="2:3" ht="15">
      <c r="B2" s="89" t="s">
        <v>0</v>
      </c>
      <c r="C2" s="89"/>
    </row>
    <row r="3" spans="2:3" ht="15">
      <c r="B3" s="89" t="s">
        <v>56</v>
      </c>
      <c r="C3" s="89"/>
    </row>
    <row r="4" spans="2:3" ht="15">
      <c r="B4" s="89" t="s">
        <v>60</v>
      </c>
      <c r="C4" s="89"/>
    </row>
    <row r="5" spans="2:3" ht="15">
      <c r="B5" s="89" t="s">
        <v>1</v>
      </c>
      <c r="C5" s="89"/>
    </row>
    <row r="6" spans="2:3" ht="15">
      <c r="B6" s="89" t="s">
        <v>2</v>
      </c>
      <c r="C6" s="89"/>
    </row>
    <row r="7" spans="2:3" ht="15">
      <c r="B7" s="89" t="s">
        <v>299</v>
      </c>
      <c r="C7" s="89"/>
    </row>
    <row r="8" spans="2:3" ht="15">
      <c r="B8" s="2"/>
      <c r="C8" s="2"/>
    </row>
    <row r="9" spans="2:3" ht="15">
      <c r="B9" s="2"/>
      <c r="C9" s="2"/>
    </row>
    <row r="10" spans="1:3" ht="15">
      <c r="A10" s="90" t="s">
        <v>167</v>
      </c>
      <c r="B10" s="91"/>
      <c r="C10" s="93"/>
    </row>
    <row r="11" spans="1:3" ht="15">
      <c r="A11" s="90" t="s">
        <v>165</v>
      </c>
      <c r="B11" s="91"/>
      <c r="C11" s="93"/>
    </row>
    <row r="12" spans="1:3" ht="15">
      <c r="A12" s="90" t="s">
        <v>166</v>
      </c>
      <c r="B12" s="91"/>
      <c r="C12" s="91"/>
    </row>
    <row r="13" spans="1:3" ht="32.25" customHeight="1">
      <c r="A13" s="92" t="s">
        <v>283</v>
      </c>
      <c r="B13" s="94"/>
      <c r="C13" s="94"/>
    </row>
    <row r="15" spans="1:3" ht="47.25">
      <c r="A15" s="13" t="s">
        <v>152</v>
      </c>
      <c r="B15" s="13" t="s">
        <v>153</v>
      </c>
      <c r="C15" s="13" t="s">
        <v>81</v>
      </c>
    </row>
    <row r="16" spans="1:3" ht="15">
      <c r="A16" s="14" t="s">
        <v>168</v>
      </c>
      <c r="B16" s="4" t="s">
        <v>154</v>
      </c>
      <c r="C16" s="52">
        <f>SUM(C17)</f>
        <v>4394.5</v>
      </c>
    </row>
    <row r="17" spans="1:3" ht="30">
      <c r="A17" s="15" t="s">
        <v>169</v>
      </c>
      <c r="B17" s="5" t="s">
        <v>49</v>
      </c>
      <c r="C17" s="53">
        <f>C21+C25</f>
        <v>4394.5</v>
      </c>
    </row>
    <row r="18" spans="1:3" ht="29.25">
      <c r="A18" s="14" t="s">
        <v>170</v>
      </c>
      <c r="B18" s="4" t="s">
        <v>156</v>
      </c>
      <c r="C18" s="52">
        <f>C19</f>
        <v>-26545.5</v>
      </c>
    </row>
    <row r="19" spans="1:3" ht="29.25">
      <c r="A19" s="14" t="s">
        <v>171</v>
      </c>
      <c r="B19" s="4" t="s">
        <v>51</v>
      </c>
      <c r="C19" s="52">
        <f>C20</f>
        <v>-26545.5</v>
      </c>
    </row>
    <row r="20" spans="1:3" ht="29.25">
      <c r="A20" s="15" t="s">
        <v>172</v>
      </c>
      <c r="B20" s="4" t="s">
        <v>158</v>
      </c>
      <c r="C20" s="52">
        <f>C21</f>
        <v>-26545.5</v>
      </c>
    </row>
    <row r="21" spans="1:3" ht="30">
      <c r="A21" s="15" t="s">
        <v>173</v>
      </c>
      <c r="B21" s="5" t="s">
        <v>159</v>
      </c>
      <c r="C21" s="54">
        <v>-26545.5</v>
      </c>
    </row>
    <row r="22" spans="1:3" ht="29.25">
      <c r="A22" s="14" t="s">
        <v>174</v>
      </c>
      <c r="B22" s="4" t="s">
        <v>161</v>
      </c>
      <c r="C22" s="55">
        <f>C23</f>
        <v>30940</v>
      </c>
    </row>
    <row r="23" spans="1:3" ht="29.25">
      <c r="A23" s="14" t="s">
        <v>175</v>
      </c>
      <c r="B23" s="4" t="s">
        <v>54</v>
      </c>
      <c r="C23" s="52">
        <f>C24</f>
        <v>30940</v>
      </c>
    </row>
    <row r="24" spans="1:3" ht="30">
      <c r="A24" s="15" t="s">
        <v>176</v>
      </c>
      <c r="B24" s="5" t="s">
        <v>224</v>
      </c>
      <c r="C24" s="52">
        <f>C25</f>
        <v>30940</v>
      </c>
    </row>
    <row r="25" spans="1:3" ht="30">
      <c r="A25" s="15" t="s">
        <v>177</v>
      </c>
      <c r="B25" s="5" t="s">
        <v>163</v>
      </c>
      <c r="C25" s="53">
        <v>30940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89" t="s">
        <v>298</v>
      </c>
      <c r="C1" s="89"/>
    </row>
    <row r="2" spans="2:3" ht="15">
      <c r="B2" s="89" t="s">
        <v>0</v>
      </c>
      <c r="C2" s="89"/>
    </row>
    <row r="3" spans="2:3" ht="15">
      <c r="B3" s="89" t="s">
        <v>56</v>
      </c>
      <c r="C3" s="89"/>
    </row>
    <row r="4" spans="2:3" ht="15">
      <c r="B4" s="89" t="s">
        <v>60</v>
      </c>
      <c r="C4" s="89"/>
    </row>
    <row r="5" spans="2:3" ht="15">
      <c r="B5" s="89" t="s">
        <v>1</v>
      </c>
      <c r="C5" s="89"/>
    </row>
    <row r="6" spans="2:3" ht="15">
      <c r="B6" s="89" t="s">
        <v>2</v>
      </c>
      <c r="C6" s="89"/>
    </row>
    <row r="7" spans="2:3" ht="15">
      <c r="B7" s="89" t="s">
        <v>299</v>
      </c>
      <c r="C7" s="89"/>
    </row>
    <row r="8" spans="2:3" ht="15">
      <c r="B8" s="2"/>
      <c r="C8" s="2"/>
    </row>
    <row r="9" spans="2:3" ht="15">
      <c r="B9" s="2"/>
      <c r="C9" s="2"/>
    </row>
    <row r="10" spans="1:3" ht="15">
      <c r="A10" s="90" t="s">
        <v>164</v>
      </c>
      <c r="B10" s="91"/>
      <c r="C10" s="91"/>
    </row>
    <row r="11" spans="1:3" ht="15">
      <c r="A11" s="90" t="s">
        <v>165</v>
      </c>
      <c r="B11" s="91"/>
      <c r="C11" s="91"/>
    </row>
    <row r="12" spans="1:3" ht="15">
      <c r="A12" s="90" t="s">
        <v>166</v>
      </c>
      <c r="B12" s="91"/>
      <c r="C12" s="91"/>
    </row>
    <row r="13" spans="1:3" ht="56.25" customHeight="1">
      <c r="A13" s="92" t="s">
        <v>284</v>
      </c>
      <c r="B13" s="94"/>
      <c r="C13" s="94"/>
    </row>
    <row r="15" spans="1:3" ht="47.25">
      <c r="A15" s="13" t="s">
        <v>152</v>
      </c>
      <c r="B15" s="13" t="s">
        <v>153</v>
      </c>
      <c r="C15" s="13" t="s">
        <v>81</v>
      </c>
    </row>
    <row r="16" spans="1:3" ht="15">
      <c r="A16" s="14" t="s">
        <v>47</v>
      </c>
      <c r="B16" s="4" t="s">
        <v>154</v>
      </c>
      <c r="C16" s="52">
        <f>SUM(C17)</f>
        <v>4394.5</v>
      </c>
    </row>
    <row r="17" spans="1:3" ht="30">
      <c r="A17" s="15" t="s">
        <v>48</v>
      </c>
      <c r="B17" s="5" t="s">
        <v>49</v>
      </c>
      <c r="C17" s="53">
        <f>C21+C25</f>
        <v>4394.5</v>
      </c>
    </row>
    <row r="18" spans="1:3" ht="29.25">
      <c r="A18" s="14" t="s">
        <v>155</v>
      </c>
      <c r="B18" s="4" t="s">
        <v>156</v>
      </c>
      <c r="C18" s="52">
        <f>C19</f>
        <v>-26545.5</v>
      </c>
    </row>
    <row r="19" spans="1:3" ht="29.25">
      <c r="A19" s="14" t="s">
        <v>50</v>
      </c>
      <c r="B19" s="4" t="s">
        <v>51</v>
      </c>
      <c r="C19" s="52">
        <f>C20</f>
        <v>-26545.5</v>
      </c>
    </row>
    <row r="20" spans="1:3" ht="29.25">
      <c r="A20" s="15" t="s">
        <v>157</v>
      </c>
      <c r="B20" s="4" t="s">
        <v>158</v>
      </c>
      <c r="C20" s="52">
        <f>C21</f>
        <v>-26545.5</v>
      </c>
    </row>
    <row r="21" spans="1:3" ht="30">
      <c r="A21" s="15" t="s">
        <v>52</v>
      </c>
      <c r="B21" s="5" t="s">
        <v>159</v>
      </c>
      <c r="C21" s="54">
        <v>-26545.5</v>
      </c>
    </row>
    <row r="22" spans="1:3" ht="29.25">
      <c r="A22" s="14" t="s">
        <v>160</v>
      </c>
      <c r="B22" s="4" t="s">
        <v>161</v>
      </c>
      <c r="C22" s="55">
        <f>C23</f>
        <v>30940</v>
      </c>
    </row>
    <row r="23" spans="1:3" ht="29.25">
      <c r="A23" s="14" t="s">
        <v>53</v>
      </c>
      <c r="B23" s="4" t="s">
        <v>54</v>
      </c>
      <c r="C23" s="52">
        <f>C24</f>
        <v>30940</v>
      </c>
    </row>
    <row r="24" spans="1:3" ht="30">
      <c r="A24" s="15" t="s">
        <v>162</v>
      </c>
      <c r="B24" s="5" t="s">
        <v>224</v>
      </c>
      <c r="C24" s="52">
        <f>C25</f>
        <v>30940</v>
      </c>
    </row>
    <row r="25" spans="1:3" ht="30">
      <c r="A25" s="15" t="s">
        <v>55</v>
      </c>
      <c r="B25" s="5" t="s">
        <v>163</v>
      </c>
      <c r="C25" s="53">
        <v>30940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2014-05-27T11:39:11Z</cp:lastPrinted>
  <dcterms:created xsi:type="dcterms:W3CDTF">1996-10-08T23:32:33Z</dcterms:created>
  <dcterms:modified xsi:type="dcterms:W3CDTF">2014-05-27T11:43:43Z</dcterms:modified>
  <cp:category/>
  <cp:version/>
  <cp:contentType/>
  <cp:contentStatus/>
</cp:coreProperties>
</file>