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 2" sheetId="1" r:id="rId1"/>
    <sheet name="Ист 5" sheetId="2" r:id="rId2"/>
  </sheets>
  <definedNames>
    <definedName name="_xlnm.Print_Titles" localSheetId="0">'дох 2'!$12:$12</definedName>
  </definedNames>
  <calcPr fullCalcOnLoad="1"/>
</workbook>
</file>

<file path=xl/sharedStrings.xml><?xml version="1.0" encoding="utf-8"?>
<sst xmlns="http://schemas.openxmlformats.org/spreadsheetml/2006/main" count="249" uniqueCount="238">
  <si>
    <t>к решению совета депутатов</t>
  </si>
  <si>
    <t>Киришского муниципального района</t>
  </si>
  <si>
    <t>Ленинградской области</t>
  </si>
  <si>
    <t>Код бюджетной классификации</t>
  </si>
  <si>
    <t>Налоги на прибыль, доходы</t>
  </si>
  <si>
    <t>Налоги на доходы физических лиц</t>
  </si>
  <si>
    <t>Налоги на имущество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</si>
  <si>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</si>
  <si>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</si>
  <si>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</si>
  <si>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</si>
  <si>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</si>
  <si>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</si>
  <si>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</si>
  <si>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</si>
  <si>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</si>
  <si>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Уменьшение прочих остатков средств бюджетов</t>
  </si>
  <si>
    <t xml:space="preserve">муниципального образования </t>
  </si>
  <si>
    <t>Доходы от сдачи в аренду имущества, непосредственно участвующего в предоставлении коммунальных услуг населению</t>
  </si>
  <si>
    <t>Кусинское сельское поселение</t>
  </si>
  <si>
    <t>Доходы от продажи материальных и нематериальных активов</t>
  </si>
  <si>
    <t>Наименование показателя</t>
  </si>
  <si>
    <t>Сумма
(тысяч рублей)</t>
  </si>
  <si>
    <t>НАЛОГОВЫЕ И НЕНАЛОГОВЫЕ ДОХОДЫ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</si>
  <si>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</si>
  <si>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</si>
  <si>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муниципальных унитарных предприятий, в том числе казенных)</t>
  </si>
  <si>
    <t xml:space="preserve">Прочие межбюджетные трансферты, передаваемые бюджетам </t>
  </si>
  <si>
    <t>Сумма (тысяч рублей)</t>
  </si>
  <si>
    <t>ДОХОДЫ ВСЕГО</t>
  </si>
  <si>
    <t>182 1 00 00000 00 0000 000</t>
  </si>
  <si>
    <t>182 1 01 00000 00 0000 000</t>
  </si>
  <si>
    <t>182 1 01 02000 01 0000 110</t>
  </si>
  <si>
    <t>182 1 06 00000 00 0000 000</t>
  </si>
  <si>
    <t>182 1 06 01030 10 0000 110</t>
  </si>
  <si>
    <t>182 1 06 06000 00 0000 110</t>
  </si>
  <si>
    <t>955 1 00 00000 00 0000 000</t>
  </si>
  <si>
    <t>955 1 08 00000 00 0000 000</t>
  </si>
  <si>
    <t>955 1 08 04000 01 0000 110</t>
  </si>
  <si>
    <t>955 1 08 04020 01 0000 110</t>
  </si>
  <si>
    <t>955 1 11 00000 00 0000 000</t>
  </si>
  <si>
    <t>955 1 11 05000 00 0000 120</t>
  </si>
  <si>
    <t>955 1 11 05030 00 0000 120</t>
  </si>
  <si>
    <t>955 1 11 05035 10 0000 120</t>
  </si>
  <si>
    <t>955 1 11 05035 10 0001 120</t>
  </si>
  <si>
    <t>955 1 11 09000 00 0000 120</t>
  </si>
  <si>
    <t>955 1 11 09040 00 0000 120</t>
  </si>
  <si>
    <t>955 1 11 09045 10 0000 120</t>
  </si>
  <si>
    <t>955 1 13 00000 00 0000 000</t>
  </si>
  <si>
    <t>955 2 00 00000 00 0000 000</t>
  </si>
  <si>
    <t>955 2 02 00000 00 0000 000</t>
  </si>
  <si>
    <t>Федеральная налоговая служба</t>
  </si>
  <si>
    <t>Код</t>
  </si>
  <si>
    <t>Наименование</t>
  </si>
  <si>
    <t>Изменение остатков средств</t>
  </si>
  <si>
    <t>Увеличение  остатков средств бюджетов</t>
  </si>
  <si>
    <t>Увеличение прочих остатков денежных средств бюджетов</t>
  </si>
  <si>
    <t>Уменьшение  остатков средств бюджетов</t>
  </si>
  <si>
    <t>внутреннего финансирования  дефицита бюджета муниципального образования</t>
  </si>
  <si>
    <t xml:space="preserve">Кусинское сельское поселение Киришского муниципального района </t>
  </si>
  <si>
    <t xml:space="preserve">        Исполнение по источникам </t>
  </si>
  <si>
    <t>955 01 00 00 00 00 0000 000</t>
  </si>
  <si>
    <t>955 01 05 00 00 00 0000 000</t>
  </si>
  <si>
    <t>955 01 05 00 00 00 0000 500</t>
  </si>
  <si>
    <t>955 01 05 02 00 00 0000 500</t>
  </si>
  <si>
    <t>955 01 05 02 01 00 0000 510</t>
  </si>
  <si>
    <t>955 01 05 02 01 10 0000 510</t>
  </si>
  <si>
    <t>955 01 05 00 00 00 0000 600</t>
  </si>
  <si>
    <t>955 01 05 02 00 00 0000 600</t>
  </si>
  <si>
    <t>955 01 05 02 01 00 0000 610</t>
  </si>
  <si>
    <t>955 01 05 02 01 10 0000 610</t>
  </si>
  <si>
    <t>Администрация муниципального образования Кусинское сельское поселение Киришского муниципального района Ленинградской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</si>
  <si>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 Налогового кодекса Российской Федерации</t>
  </si>
  <si>
    <t>182 1 01 02010 01 0000 110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</si>
  <si>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Федерации, </t>
  </si>
  <si>
    <t>182 1 01 02030 01 0000 110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</si>
  <si>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</si>
  <si>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</si>
  <si>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955 1 13 01995 10 0000 130</t>
  </si>
  <si>
    <t>955 1 17 00000 00 0000 000</t>
  </si>
  <si>
    <t>Прочие неналоговые доходы</t>
  </si>
  <si>
    <t>Невыясненные поступления</t>
  </si>
  <si>
    <t>955 1 17 01000 00 0000 180</t>
  </si>
  <si>
    <t>955 1 17 01050 10 0000 180</t>
  </si>
  <si>
    <t xml:space="preserve">Уменьшение прочих остатков денежных средств бюджетов </t>
  </si>
  <si>
    <t>955 1 13 01990 00 0000 130</t>
  </si>
  <si>
    <t>Штрафы, санкции, возмещение ущерба</t>
  </si>
  <si>
    <t>955 1 16 00000 00 0000 000</t>
  </si>
  <si>
    <t>Прочие субсидии</t>
  </si>
  <si>
    <t xml:space="preserve">Доходы от оказания платных услуг (работ) </t>
  </si>
  <si>
    <t>955 1 13 01000 00 0000 130</t>
  </si>
  <si>
    <t>955 1 13 02000 00 0000 130</t>
  </si>
  <si>
    <t>955 1 13 02990 00 0000 130</t>
  </si>
  <si>
    <t>955 1 13 02995 10 0000 130</t>
  </si>
  <si>
    <t>Прочие доходы от компенсации затрат государства</t>
  </si>
  <si>
    <t>Доходы от  компенсации затрат государства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</si>
  <si>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</si>
  <si>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955 1 11 05070 00 0000 120</t>
  </si>
  <si>
    <t>955 1 11 05075 10 0000 120</t>
  </si>
  <si>
    <t>955 1 11 05075 10 0001 120</t>
  </si>
  <si>
    <t>955 1 14 06025 10 0000 430</t>
  </si>
  <si>
    <t>955 1 14 06000 10 0000 430</t>
  </si>
  <si>
    <t>955 1 14 0000 00 0000 000</t>
  </si>
  <si>
    <t>955 1 14 06020 10 0000 430</t>
  </si>
  <si>
    <t>Доходы от  продажи  земельных  участков,  находящихся  в  собственности  поселений (за   исключением   земельных   участков  муниципальных бюджетных и  автономных учреждений)</t>
  </si>
  <si>
    <t>Доходы от  продажи  земельных  участков, государственная собственность на которые разграничена (за  исключением  земельных участков    бюджетных    и автономных учреждений)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</si>
  <si>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</si>
  <si>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</si>
  <si>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</si>
  <si>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955 1 14 02000 00 0000 000</t>
  </si>
  <si>
    <t>955 1 14 02053 10 0000 440</t>
  </si>
  <si>
    <t>Доходы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</si>
  <si>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</si>
  <si>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</si>
  <si>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</si>
  <si>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</si>
  <si>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поступления от денежных взысканий (штрафов) и иных сумм в возмещение ущерба</t>
  </si>
  <si>
    <t>955 1 16 90000 00 0000 140</t>
  </si>
  <si>
    <t>955 1 16 90050 10 0000 140</t>
  </si>
  <si>
    <t>Федеральное казначейство</t>
  </si>
  <si>
    <t>100 1 00 00000 00 0000 000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</si>
  <si>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</si>
  <si>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</si>
  <si>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</si>
  <si>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</si>
  <si>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</si>
  <si>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</si>
  <si>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</si>
  <si>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</si>
  <si>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</si>
  <si>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</si>
  <si>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</si>
  <si>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</si>
  <si>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</si>
  <si>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 -доходы от сдачи в аренду имущества, непосредственно участвующего в предоставлении коммунальных услуг населению</t>
  </si>
  <si>
    <t>Доходы от сдачи в аренду имущества, составляющего казну сельских поселений (за исключением земельных участков) -по прочим договорам от сдачи в аренду имущества</t>
  </si>
  <si>
    <t>955 1 11 05075 10 0002 120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</si>
  <si>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</si>
  <si>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 от оказания платных услуг (работ) получателями средств бюджетов сельских поселений </t>
  </si>
  <si>
    <t xml:space="preserve">Прочие доходы  от компенсации затрат бюджетов сельских поселений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</si>
  <si>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</si>
  <si>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</si>
  <si>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субсидии бюджетам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</si>
  <si>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</si>
  <si>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Субвенции бюджетам сельских поселений на осуществление  первичного воинского учета на территориях, где отсутствуют военные комиссариаты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</si>
  <si>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</si>
  <si>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</si>
  <si>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</si>
  <si>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</si>
  <si>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</si>
  <si>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</si>
  <si>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</si>
  <si>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</si>
  <si>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>182 1 06 06030 00 0000 110</t>
  </si>
  <si>
    <t>Налоги на совокупный доход</t>
  </si>
  <si>
    <t>Единый сельскохозяйственный налог</t>
  </si>
  <si>
    <t>182 1 05 00000 00 0000 000</t>
  </si>
  <si>
    <t>182 1 05 03000 01 0000 110</t>
  </si>
  <si>
    <t>182 1 05 03010 01 0000 110</t>
  </si>
  <si>
    <t>Субвенции бюджетам бюджетной системы Российской Федерации</t>
  </si>
  <si>
    <t>182 1 06 01000 00 0000 110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</si>
  <si>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</si>
  <si>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</si>
  <si>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</si>
  <si>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</si>
  <si>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182 1 09 00000 00 0000 000</t>
  </si>
  <si>
    <t>182 1 09 04000 00 0000 110</t>
  </si>
  <si>
    <t>182 1 09 04050 00 0000 110</t>
  </si>
  <si>
    <t>182 1 09 04053 10 0000 110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</si>
  <si>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</si>
  <si>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</si>
  <si>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</si>
  <si>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955 2 19 00000 00 0000 000</t>
  </si>
  <si>
    <t xml:space="preserve">Прочие межбюджетные трансферты, передаваемые бюджетам 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</si>
  <si>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100 1 03 02231 01 0000 110</t>
  </si>
  <si>
    <t>100 1 03 02241 01 0000 110</t>
  </si>
  <si>
    <t>100 1 03 02251 01 0000 110</t>
  </si>
  <si>
    <t>100 1 03 02261 01 0000 110</t>
  </si>
  <si>
    <t>955 2 02 20000 00 0000 150</t>
  </si>
  <si>
    <t>955 2 02 20216 00 0000 150</t>
  </si>
  <si>
    <t>955 2 02 20216 10 0000 150</t>
  </si>
  <si>
    <t>955 2 02 29999 00 0000 150</t>
  </si>
  <si>
    <t>955  2 02 29999 10 0000 150</t>
  </si>
  <si>
    <t>955 2 02 30000 00 0000 150</t>
  </si>
  <si>
    <t>955 202 30024 00 0000 150</t>
  </si>
  <si>
    <t>955 2 02 30024 10 0000 150</t>
  </si>
  <si>
    <t xml:space="preserve">955 2 02 35118 10 0000 150 </t>
  </si>
  <si>
    <t xml:space="preserve">955 2 02 40000 00 0000 150 </t>
  </si>
  <si>
    <t>955 2 02 49999 00 0000 150</t>
  </si>
  <si>
    <t>955 2 02 49999 10 0000 150</t>
  </si>
  <si>
    <t>955 2 02 49999 10 0102 150</t>
  </si>
  <si>
    <t>955 2 02 49999 10 0105 150</t>
  </si>
  <si>
    <t>955 2 19 00000 10 0000 150</t>
  </si>
  <si>
    <t>955 2 19 60010 10 0000 150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</si>
  <si>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</si>
  <si>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</si>
  <si>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</si>
  <si>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</si>
  <si>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955 2 18 00000 00 0000 000</t>
  </si>
  <si>
    <t>955 2 18 00000 00 0000 150</t>
  </si>
  <si>
    <t>955 2 18 00000 10 0000 150</t>
  </si>
  <si>
    <t>955 2 18 60010 10 0000 150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</si>
  <si>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</si>
  <si>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</si>
  <si>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</si>
  <si>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</si>
  <si>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</si>
  <si>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</si>
  <si>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</si>
  <si>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</si>
  <si>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955 1 14 02050 10 0000 440</t>
  </si>
  <si>
    <t>955 2 02 45550 10 0000 150</t>
  </si>
  <si>
    <t>955 2 02 45550 00 0000 150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</si>
  <si>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</si>
  <si>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</si>
  <si>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</si>
  <si>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955 2 02 35118 00 0000 150</t>
  </si>
  <si>
    <t>955 2 02 10000 00 0000 150</t>
  </si>
  <si>
    <t>955 2 02 16001 00 0000 150</t>
  </si>
  <si>
    <t>955 2 02 16001 10 0000 150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</si>
  <si>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</si>
  <si>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</si>
  <si>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</si>
  <si>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</si>
  <si>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</si>
  <si>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100 1 03 02240 01 0000 110</t>
  </si>
  <si>
    <t>100 1 03 02250 01 0000 110</t>
  </si>
  <si>
    <t>100 1 03 02260 01 0000 110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</si>
  <si>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</si>
  <si>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</si>
  <si>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955 1110502510 0000 120</t>
  </si>
  <si>
    <t>955 11105020 00 0000 120</t>
  </si>
  <si>
    <t>Приложение 2</t>
  </si>
  <si>
    <t>Приложение 5</t>
  </si>
  <si>
    <t>Показатели исполнения доходов бюджета муниципального образования Кусинское сельское поселение Киришского муниципального района Ленинградской области за 2021 год по кодам бюджетной классификации доходов бюджета</t>
  </si>
  <si>
    <t>Ленинградской области за 2021 года по кодам бюджетной классификации источников финансирования дефицита бюджета</t>
  </si>
  <si>
    <t>от 26.05.2022 № 28/179</t>
  </si>
  <si>
    <t>от 26.05.2022 № 29/179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</si>
</sst>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.000"/>
    <numFmt numFmtId="191" formatCode="#,##0.000"/>
    <numFmt numFmtId="192" formatCode="#,##0.0"/>
    <numFmt numFmtId="193" formatCode="#,##0.0000"/>
  </numFmts>
  <fonts count="3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>
      <alignment horizontal="left" wrapText="1" indent="2"/>
      <protection/>
    </xf>
    <xf numFmtId="49" fontId="9" fillId="0" borderId="2">
      <alignment horizontal="center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7" borderId="3" applyNumberFormat="0" applyAlignment="0" applyProtection="0"/>
    <xf numFmtId="0" fontId="11" fillId="20" borderId="4" applyNumberFormat="0" applyAlignment="0" applyProtection="0"/>
    <xf numFmtId="0" fontId="12" fillId="20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12" xfId="0" applyFont="1" applyBorder="1" applyAlignment="1">
      <alignment horizontal="justify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justify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horizontal="justify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justify" wrapText="1"/>
    </xf>
    <xf numFmtId="0" fontId="4" fillId="0" borderId="12" xfId="0" applyFont="1" applyFill="1" applyBorder="1" applyAlignment="1">
      <alignment horizontal="justify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justify" wrapText="1"/>
    </xf>
    <xf numFmtId="0" fontId="3" fillId="0" borderId="12" xfId="0" applyFont="1" applyFill="1" applyBorder="1" applyAlignment="1">
      <alignment horizontal="justify" wrapText="1"/>
    </xf>
    <xf numFmtId="0" fontId="4" fillId="0" borderId="12" xfId="0" applyFont="1" applyFill="1" applyBorder="1" applyAlignment="1">
      <alignment horizontal="justify" wrapText="1"/>
    </xf>
    <xf numFmtId="0" fontId="4" fillId="24" borderId="12" xfId="0" applyFont="1" applyFill="1" applyBorder="1" applyAlignment="1">
      <alignment horizontal="justify" wrapText="1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4" fillId="24" borderId="12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Fill="1" applyAlignment="1">
      <alignment/>
    </xf>
    <xf numFmtId="0" fontId="3" fillId="0" borderId="12" xfId="0" applyFont="1" applyFill="1" applyBorder="1" applyAlignment="1">
      <alignment horizontal="justify"/>
    </xf>
    <xf numFmtId="0" fontId="3" fillId="24" borderId="12" xfId="0" applyFont="1" applyFill="1" applyBorder="1" applyAlignment="1">
      <alignment horizontal="justify" wrapText="1"/>
    </xf>
    <xf numFmtId="0" fontId="2" fillId="0" borderId="12" xfId="0" applyFont="1" applyFill="1" applyBorder="1" applyAlignment="1">
      <alignment horizontal="justify"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2" fontId="3" fillId="0" borderId="12" xfId="0" applyNumberFormat="1" applyFont="1" applyBorder="1" applyAlignment="1">
      <alignment horizontal="center"/>
    </xf>
    <xf numFmtId="2" fontId="3" fillId="0" borderId="12" xfId="61" applyNumberFormat="1" applyFont="1" applyBorder="1" applyAlignment="1">
      <alignment horizontal="center"/>
      <protection/>
    </xf>
    <xf numFmtId="2" fontId="4" fillId="0" borderId="12" xfId="57" applyNumberFormat="1" applyFont="1" applyBorder="1" applyAlignment="1">
      <alignment horizontal="center"/>
      <protection/>
    </xf>
    <xf numFmtId="2" fontId="4" fillId="0" borderId="12" xfId="0" applyNumberFormat="1" applyFont="1" applyBorder="1" applyAlignment="1">
      <alignment horizontal="center"/>
    </xf>
    <xf numFmtId="2" fontId="3" fillId="0" borderId="12" xfId="57" applyNumberFormat="1" applyFont="1" applyFill="1" applyBorder="1" applyAlignment="1">
      <alignment horizontal="center"/>
      <protection/>
    </xf>
    <xf numFmtId="2" fontId="4" fillId="0" borderId="12" xfId="57" applyNumberFormat="1" applyFont="1" applyFill="1" applyBorder="1" applyAlignment="1">
      <alignment horizontal="center"/>
      <protection/>
    </xf>
    <xf numFmtId="2" fontId="4" fillId="0" borderId="12" xfId="58" applyNumberFormat="1" applyFont="1" applyBorder="1" applyAlignment="1">
      <alignment horizontal="center"/>
      <protection/>
    </xf>
    <xf numFmtId="2" fontId="4" fillId="0" borderId="12" xfId="60" applyNumberFormat="1" applyFont="1" applyBorder="1" applyAlignment="1">
      <alignment horizontal="center"/>
      <protection/>
    </xf>
    <xf numFmtId="2" fontId="3" fillId="0" borderId="12" xfId="62" applyNumberFormat="1" applyFont="1" applyBorder="1" applyAlignment="1">
      <alignment horizontal="center"/>
      <protection/>
    </xf>
    <xf numFmtId="2" fontId="4" fillId="0" borderId="12" xfId="62" applyNumberFormat="1" applyFont="1" applyBorder="1" applyAlignment="1">
      <alignment horizontal="center"/>
      <protection/>
    </xf>
    <xf numFmtId="2" fontId="3" fillId="0" borderId="12" xfId="66" applyNumberFormat="1" applyFont="1" applyBorder="1" applyAlignment="1">
      <alignment horizontal="center"/>
      <protection/>
    </xf>
    <xf numFmtId="2" fontId="4" fillId="0" borderId="12" xfId="64" applyNumberFormat="1" applyFont="1" applyBorder="1" applyAlignment="1">
      <alignment horizontal="center"/>
      <protection/>
    </xf>
    <xf numFmtId="2" fontId="3" fillId="0" borderId="12" xfId="56" applyNumberFormat="1" applyFont="1" applyFill="1" applyBorder="1" applyAlignment="1">
      <alignment horizontal="center"/>
      <protection/>
    </xf>
    <xf numFmtId="2" fontId="4" fillId="0" borderId="12" xfId="56" applyNumberFormat="1" applyFont="1" applyFill="1" applyBorder="1" applyAlignment="1">
      <alignment horizontal="center"/>
      <protection/>
    </xf>
    <xf numFmtId="2" fontId="3" fillId="0" borderId="12" xfId="56" applyNumberFormat="1" applyFont="1" applyBorder="1" applyAlignment="1">
      <alignment horizontal="center"/>
      <protection/>
    </xf>
    <xf numFmtId="0" fontId="27" fillId="0" borderId="0" xfId="0" applyFont="1" applyBorder="1" applyAlignment="1">
      <alignment horizontal="justify"/>
    </xf>
    <xf numFmtId="0" fontId="27" fillId="0" borderId="0" xfId="0" applyFont="1" applyAlignment="1">
      <alignment horizontal="justify"/>
    </xf>
    <xf numFmtId="0" fontId="26" fillId="0" borderId="0" xfId="0" applyFont="1" applyAlignment="1">
      <alignment wrapText="1"/>
    </xf>
    <xf numFmtId="0" fontId="28" fillId="0" borderId="0" xfId="0" applyFont="1" applyAlignment="1">
      <alignment/>
    </xf>
    <xf numFmtId="2" fontId="26" fillId="0" borderId="0" xfId="0" applyNumberFormat="1" applyFont="1" applyAlignment="1">
      <alignment/>
    </xf>
    <xf numFmtId="0" fontId="26" fillId="11" borderId="12" xfId="0" applyFont="1" applyFill="1" applyBorder="1" applyAlignment="1">
      <alignment horizontal="justify" wrapText="1"/>
    </xf>
    <xf numFmtId="0" fontId="26" fillId="11" borderId="12" xfId="0" applyFont="1" applyFill="1" applyBorder="1" applyAlignment="1">
      <alignment/>
    </xf>
    <xf numFmtId="0" fontId="28" fillId="11" borderId="12" xfId="0" applyFont="1" applyFill="1" applyBorder="1" applyAlignment="1">
      <alignment horizontal="justify"/>
    </xf>
    <xf numFmtId="0" fontId="28" fillId="11" borderId="12" xfId="0" applyFont="1" applyFill="1" applyBorder="1" applyAlignment="1">
      <alignment/>
    </xf>
    <xf numFmtId="2" fontId="28" fillId="11" borderId="12" xfId="0" applyNumberFormat="1" applyFont="1" applyFill="1" applyBorder="1" applyAlignment="1">
      <alignment horizontal="center"/>
    </xf>
    <xf numFmtId="0" fontId="26" fillId="11" borderId="12" xfId="0" applyFont="1" applyFill="1" applyBorder="1" applyAlignment="1">
      <alignment horizontal="justify"/>
    </xf>
    <xf numFmtId="2" fontId="26" fillId="11" borderId="12" xfId="0" applyNumberFormat="1" applyFont="1" applyFill="1" applyBorder="1" applyAlignment="1">
      <alignment horizontal="center" wrapText="1"/>
    </xf>
    <xf numFmtId="49" fontId="26" fillId="11" borderId="16" xfId="0" applyNumberFormat="1" applyFont="1" applyFill="1" applyBorder="1" applyAlignment="1">
      <alignment horizontal="justify" vertical="center" wrapText="1"/>
    </xf>
    <xf numFmtId="0" fontId="26" fillId="11" borderId="17" xfId="0" applyFont="1" applyFill="1" applyBorder="1" applyAlignment="1">
      <alignment/>
    </xf>
    <xf numFmtId="2" fontId="26" fillId="11" borderId="12" xfId="0" applyNumberFormat="1" applyFont="1" applyFill="1" applyBorder="1" applyAlignment="1">
      <alignment horizontal="center"/>
    </xf>
    <xf numFmtId="0" fontId="28" fillId="11" borderId="12" xfId="0" applyFont="1" applyFill="1" applyBorder="1" applyAlignment="1">
      <alignment horizontal="justify" wrapText="1"/>
    </xf>
    <xf numFmtId="0" fontId="28" fillId="11" borderId="14" xfId="0" applyFont="1" applyFill="1" applyBorder="1" applyAlignment="1">
      <alignment/>
    </xf>
    <xf numFmtId="0" fontId="29" fillId="11" borderId="12" xfId="0" applyFont="1" applyFill="1" applyBorder="1" applyAlignment="1">
      <alignment horizontal="justify"/>
    </xf>
    <xf numFmtId="0" fontId="29" fillId="11" borderId="14" xfId="0" applyFont="1" applyFill="1" applyBorder="1" applyAlignment="1">
      <alignment/>
    </xf>
    <xf numFmtId="0" fontId="28" fillId="11" borderId="12" xfId="61" applyFont="1" applyFill="1" applyBorder="1" applyAlignment="1">
      <alignment horizontal="justify" wrapText="1"/>
      <protection/>
    </xf>
    <xf numFmtId="0" fontId="28" fillId="11" borderId="12" xfId="61" applyFont="1" applyFill="1" applyBorder="1" applyAlignment="1">
      <alignment horizontal="left"/>
      <protection/>
    </xf>
    <xf numFmtId="49" fontId="26" fillId="11" borderId="12" xfId="61" applyNumberFormat="1" applyFont="1" applyFill="1" applyBorder="1" applyAlignment="1">
      <alignment horizontal="justify" wrapText="1"/>
      <protection/>
    </xf>
    <xf numFmtId="0" fontId="26" fillId="11" borderId="12" xfId="61" applyFont="1" applyFill="1" applyBorder="1" applyAlignment="1">
      <alignment horizontal="left"/>
      <protection/>
    </xf>
    <xf numFmtId="0" fontId="29" fillId="11" borderId="12" xfId="61" applyFont="1" applyFill="1" applyBorder="1" applyAlignment="1">
      <alignment horizontal="justify" wrapText="1"/>
      <protection/>
    </xf>
    <xf numFmtId="0" fontId="29" fillId="11" borderId="12" xfId="61" applyFont="1" applyFill="1" applyBorder="1" applyAlignment="1">
      <alignment horizontal="left"/>
      <protection/>
    </xf>
    <xf numFmtId="4" fontId="29" fillId="11" borderId="12" xfId="0" applyNumberFormat="1" applyFont="1" applyFill="1" applyBorder="1" applyAlignment="1">
      <alignment horizontal="center"/>
    </xf>
    <xf numFmtId="0" fontId="27" fillId="11" borderId="12" xfId="61" applyFont="1" applyFill="1" applyBorder="1" applyAlignment="1">
      <alignment horizontal="justify" wrapText="1"/>
      <protection/>
    </xf>
    <xf numFmtId="0" fontId="27" fillId="11" borderId="12" xfId="61" applyFont="1" applyFill="1" applyBorder="1">
      <alignment/>
      <protection/>
    </xf>
    <xf numFmtId="4" fontId="27" fillId="11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4" fontId="2" fillId="0" borderId="12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4" fontId="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2" fontId="3" fillId="0" borderId="12" xfId="63" applyNumberFormat="1" applyFont="1" applyBorder="1" applyAlignment="1">
      <alignment horizontal="center"/>
      <protection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 horizontal="justify"/>
    </xf>
    <xf numFmtId="2" fontId="2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/>
    </xf>
    <xf numFmtId="0" fontId="3" fillId="24" borderId="12" xfId="0" applyFont="1" applyFill="1" applyBorder="1" applyAlignment="1">
      <alignment horizontal="justify"/>
    </xf>
    <xf numFmtId="2" fontId="3" fillId="24" borderId="12" xfId="0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/>
    </xf>
    <xf numFmtId="0" fontId="4" fillId="24" borderId="12" xfId="0" applyNumberFormat="1" applyFont="1" applyFill="1" applyBorder="1" applyAlignment="1">
      <alignment horizontal="justify"/>
    </xf>
    <xf numFmtId="0" fontId="4" fillId="24" borderId="14" xfId="0" applyFont="1" applyFill="1" applyBorder="1" applyAlignment="1">
      <alignment/>
    </xf>
    <xf numFmtId="2" fontId="4" fillId="24" borderId="12" xfId="0" applyNumberFormat="1" applyFont="1" applyFill="1" applyBorder="1" applyAlignment="1">
      <alignment horizontal="center"/>
    </xf>
    <xf numFmtId="2" fontId="4" fillId="24" borderId="12" xfId="57" applyNumberFormat="1" applyFont="1" applyFill="1" applyBorder="1" applyAlignment="1">
      <alignment horizontal="center"/>
      <protection/>
    </xf>
    <xf numFmtId="0" fontId="3" fillId="24" borderId="12" xfId="0" applyFont="1" applyFill="1" applyBorder="1" applyAlignment="1">
      <alignment/>
    </xf>
    <xf numFmtId="2" fontId="3" fillId="24" borderId="12" xfId="0" applyNumberFormat="1" applyFont="1" applyFill="1" applyBorder="1" applyAlignment="1">
      <alignment horizontal="center" wrapText="1"/>
    </xf>
    <xf numFmtId="0" fontId="4" fillId="24" borderId="12" xfId="0" applyFont="1" applyFill="1" applyBorder="1" applyAlignment="1">
      <alignment horizontal="justify"/>
    </xf>
    <xf numFmtId="2" fontId="1" fillId="0" borderId="12" xfId="0" applyNumberFormat="1" applyFont="1" applyBorder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25" borderId="12" xfId="0" applyFont="1" applyFill="1" applyBorder="1" applyAlignment="1">
      <alignment/>
    </xf>
    <xf numFmtId="0" fontId="3" fillId="25" borderId="12" xfId="0" applyFont="1" applyFill="1" applyBorder="1" applyAlignment="1">
      <alignment horizontal="justify"/>
    </xf>
    <xf numFmtId="0" fontId="4" fillId="25" borderId="12" xfId="0" applyFont="1" applyFill="1" applyBorder="1" applyAlignment="1">
      <alignment horizontal="justify"/>
    </xf>
    <xf numFmtId="2" fontId="3" fillId="24" borderId="12" xfId="66" applyNumberFormat="1" applyFont="1" applyFill="1" applyBorder="1" applyAlignment="1">
      <alignment horizontal="center"/>
      <protection/>
    </xf>
    <xf numFmtId="2" fontId="4" fillId="24" borderId="12" xfId="62" applyNumberFormat="1" applyFont="1" applyFill="1" applyBorder="1" applyAlignment="1">
      <alignment horizontal="center"/>
      <protection/>
    </xf>
    <xf numFmtId="0" fontId="3" fillId="25" borderId="12" xfId="0" applyFont="1" applyFill="1" applyBorder="1" applyAlignment="1">
      <alignment/>
    </xf>
    <xf numFmtId="2" fontId="3" fillId="25" borderId="12" xfId="0" applyNumberFormat="1" applyFont="1" applyFill="1" applyBorder="1" applyAlignment="1">
      <alignment horizontal="center"/>
    </xf>
    <xf numFmtId="2" fontId="4" fillId="25" borderId="12" xfId="0" applyNumberFormat="1" applyFont="1" applyFill="1" applyBorder="1" applyAlignment="1">
      <alignment horizontal="center"/>
    </xf>
    <xf numFmtId="2" fontId="4" fillId="25" borderId="12" xfId="56" applyNumberFormat="1" applyFont="1" applyFill="1" applyBorder="1" applyAlignment="1">
      <alignment horizontal="center"/>
      <protection/>
    </xf>
    <xf numFmtId="0" fontId="2" fillId="25" borderId="12" xfId="0" applyFont="1" applyFill="1" applyBorder="1" applyAlignment="1">
      <alignment horizontal="justify" wrapText="1"/>
    </xf>
    <xf numFmtId="0" fontId="2" fillId="25" borderId="12" xfId="0" applyFont="1" applyFill="1" applyBorder="1" applyAlignment="1">
      <alignment/>
    </xf>
    <xf numFmtId="2" fontId="3" fillId="25" borderId="12" xfId="56" applyNumberFormat="1" applyFont="1" applyFill="1" applyBorder="1" applyAlignment="1">
      <alignment horizontal="center"/>
      <protection/>
    </xf>
    <xf numFmtId="0" fontId="26" fillId="25" borderId="0" xfId="0" applyFont="1" applyFill="1" applyAlignment="1">
      <alignment/>
    </xf>
    <xf numFmtId="0" fontId="1" fillId="25" borderId="12" xfId="0" applyFont="1" applyFill="1" applyBorder="1" applyAlignment="1">
      <alignment horizontal="justify"/>
    </xf>
    <xf numFmtId="0" fontId="4" fillId="25" borderId="12" xfId="0" applyFont="1" applyFill="1" applyBorder="1" applyAlignment="1">
      <alignment wrapText="1"/>
    </xf>
    <xf numFmtId="0" fontId="30" fillId="0" borderId="1" xfId="33" applyNumberFormat="1" applyFont="1" applyAlignment="1" applyProtection="1">
      <alignment horizontal="justify" vertical="top"/>
      <protection/>
    </xf>
    <xf numFmtId="0" fontId="31" fillId="0" borderId="1" xfId="33" applyNumberFormat="1" applyFont="1" applyAlignment="1" applyProtection="1">
      <alignment horizontal="justify" vertical="top"/>
      <protection/>
    </xf>
    <xf numFmtId="49" fontId="30" fillId="0" borderId="2" xfId="34" applyNumberFormat="1" applyFont="1" applyAlignment="1" applyProtection="1">
      <alignment horizontal="left"/>
      <protection/>
    </xf>
    <xf numFmtId="49" fontId="31" fillId="0" borderId="2" xfId="34" applyNumberFormat="1" applyFont="1" applyAlignment="1" applyProtection="1">
      <alignment horizontal="left"/>
      <protection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/>
    </xf>
    <xf numFmtId="0" fontId="4" fillId="24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Font="1" applyBorder="1" applyAlignment="1">
      <alignment/>
    </xf>
    <xf numFmtId="0" fontId="30" fillId="0" borderId="12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2" fontId="3" fillId="0" borderId="12" xfId="62" applyNumberFormat="1" applyFont="1" applyFill="1" applyBorder="1" applyAlignment="1">
      <alignment horizontal="center"/>
      <protection/>
    </xf>
    <xf numFmtId="0" fontId="4" fillId="0" borderId="14" xfId="0" applyFont="1" applyFill="1" applyBorder="1" applyAlignment="1">
      <alignment/>
    </xf>
    <xf numFmtId="2" fontId="4" fillId="0" borderId="12" xfId="62" applyNumberFormat="1" applyFont="1" applyFill="1" applyBorder="1" applyAlignment="1">
      <alignment horizontal="center"/>
      <protection/>
    </xf>
    <xf numFmtId="2" fontId="4" fillId="24" borderId="12" xfId="56" applyNumberFormat="1" applyFont="1" applyFill="1" applyBorder="1" applyAlignment="1">
      <alignment horizontal="center"/>
      <protection/>
    </xf>
    <xf numFmtId="0" fontId="4" fillId="24" borderId="12" xfId="0" applyFont="1" applyFill="1" applyBorder="1" applyAlignment="1">
      <alignment horizontal="left"/>
    </xf>
    <xf numFmtId="2" fontId="4" fillId="24" borderId="12" xfId="0" applyNumberFormat="1" applyFont="1" applyFill="1" applyBorder="1" applyAlignment="1">
      <alignment horizontal="center" wrapText="1"/>
    </xf>
    <xf numFmtId="0" fontId="3" fillId="24" borderId="12" xfId="0" applyNumberFormat="1" applyFont="1" applyFill="1" applyBorder="1" applyAlignment="1">
      <alignment horizontal="justify"/>
    </xf>
    <xf numFmtId="0" fontId="26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1" xfId="54"/>
    <cellStyle name="Обычный 12" xfId="55"/>
    <cellStyle name="Обычный 14" xfId="56"/>
    <cellStyle name="Обычный 16" xfId="57"/>
    <cellStyle name="Обычный 17" xfId="58"/>
    <cellStyle name="Обычный 18" xfId="59"/>
    <cellStyle name="Обычный 19" xfId="60"/>
    <cellStyle name="Обычный 2" xfId="61"/>
    <cellStyle name="Обычный 20" xfId="62"/>
    <cellStyle name="Обычный 23" xfId="63"/>
    <cellStyle name="Обычный 24" xfId="64"/>
    <cellStyle name="Обычный 4" xfId="65"/>
    <cellStyle name="Обычный 6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2.00390625" style="21" customWidth="1"/>
    <col min="2" max="2" width="28.421875" style="21" customWidth="1"/>
    <col min="3" max="3" width="14.57421875" style="21" customWidth="1"/>
    <col min="4" max="4" width="10.57421875" style="21" customWidth="1"/>
    <col min="5" max="6" width="10.7109375" style="21" customWidth="1"/>
    <col min="7" max="7" width="11.421875" style="21" customWidth="1"/>
    <col min="8" max="8" width="9.57421875" style="21" bestFit="1" customWidth="1"/>
    <col min="9" max="9" width="9.28125" style="21" bestFit="1" customWidth="1"/>
    <col min="10" max="16384" width="9.140625" style="21" customWidth="1"/>
  </cols>
  <sheetData>
    <row r="1" spans="1:3" ht="15.75">
      <c r="A1" s="155" t="s">
        <v>232</v>
      </c>
      <c r="B1" s="155"/>
      <c r="C1" s="156"/>
    </row>
    <row r="2" spans="1:3" ht="15.75">
      <c r="A2" s="155" t="s">
        <v>0</v>
      </c>
      <c r="B2" s="155"/>
      <c r="C2" s="156"/>
    </row>
    <row r="3" spans="1:3" ht="15.75">
      <c r="A3" s="155" t="s">
        <v>17</v>
      </c>
      <c r="B3" s="155"/>
      <c r="C3" s="156"/>
    </row>
    <row r="4" spans="1:3" ht="15.75">
      <c r="A4" s="12"/>
      <c r="B4" s="155" t="s">
        <v>19</v>
      </c>
      <c r="C4" s="155"/>
    </row>
    <row r="5" spans="1:3" ht="15.75">
      <c r="A5" s="155" t="s">
        <v>1</v>
      </c>
      <c r="B5" s="155"/>
      <c r="C5" s="156"/>
    </row>
    <row r="6" spans="1:3" ht="15.75">
      <c r="A6" s="155" t="s">
        <v>2</v>
      </c>
      <c r="B6" s="155"/>
      <c r="C6" s="156"/>
    </row>
    <row r="7" spans="1:3" ht="15.75">
      <c r="A7" s="11"/>
      <c r="B7" s="155" t="s">
        <v>236</v>
      </c>
      <c r="C7" s="155"/>
    </row>
    <row r="8" spans="1:4" ht="52.5" customHeight="1">
      <c r="A8" s="147" t="s">
        <v>234</v>
      </c>
      <c r="B8" s="147"/>
      <c r="C8" s="147"/>
      <c r="D8" s="46"/>
    </row>
    <row r="9" spans="1:3" ht="15.75">
      <c r="A9" s="148"/>
      <c r="B9" s="148"/>
      <c r="C9" s="148"/>
    </row>
    <row r="10" spans="1:2" ht="15.75">
      <c r="A10" s="47"/>
      <c r="B10" s="47"/>
    </row>
    <row r="12" spans="1:3" ht="54.75" customHeight="1">
      <c r="A12" s="149" t="s">
        <v>21</v>
      </c>
      <c r="B12" s="151" t="s">
        <v>3</v>
      </c>
      <c r="C12" s="153" t="s">
        <v>28</v>
      </c>
    </row>
    <row r="13" spans="1:3" ht="15.75">
      <c r="A13" s="150"/>
      <c r="B13" s="152"/>
      <c r="C13" s="154"/>
    </row>
    <row r="14" spans="1:9" ht="15.75">
      <c r="A14" s="80">
        <v>1</v>
      </c>
      <c r="B14" s="81">
        <v>2</v>
      </c>
      <c r="C14" s="82">
        <v>3</v>
      </c>
      <c r="D14" s="48"/>
      <c r="I14" s="48"/>
    </row>
    <row r="15" spans="1:9" ht="15.75">
      <c r="A15" s="83" t="s">
        <v>29</v>
      </c>
      <c r="B15" s="84"/>
      <c r="C15" s="29">
        <f>C16+C28+C50</f>
        <v>23356.660000000003</v>
      </c>
      <c r="I15" s="48"/>
    </row>
    <row r="16" spans="1:3" ht="15.75">
      <c r="A16" s="18" t="s">
        <v>119</v>
      </c>
      <c r="B16" s="19">
        <v>100</v>
      </c>
      <c r="C16" s="29">
        <f>C17</f>
        <v>1071.6200000000001</v>
      </c>
    </row>
    <row r="17" spans="1:3" ht="15.75">
      <c r="A17" s="4" t="s">
        <v>23</v>
      </c>
      <c r="B17" s="128" t="s">
        <v>120</v>
      </c>
      <c r="C17" s="29">
        <f>C19</f>
        <v>1071.6200000000001</v>
      </c>
    </row>
    <row r="18" spans="1:8" ht="47.25">
      <c r="A18" s="14" t="s">
        <v>121</v>
      </c>
      <c r="B18" s="128" t="s">
        <v>122</v>
      </c>
      <c r="C18" s="29">
        <f>C19</f>
        <v>1071.6200000000001</v>
      </c>
      <c r="H18" s="48"/>
    </row>
    <row r="19" spans="1:6" ht="47.25">
      <c r="A19" s="14" t="s">
        <v>123</v>
      </c>
      <c r="B19" s="128" t="s">
        <v>124</v>
      </c>
      <c r="C19" s="29">
        <f>C21+C23+C25+C27</f>
        <v>1071.6200000000001</v>
      </c>
      <c r="F19" s="48"/>
    </row>
    <row r="20" spans="1:6" ht="94.5">
      <c r="A20" s="14" t="s">
        <v>220</v>
      </c>
      <c r="B20" s="129" t="s">
        <v>224</v>
      </c>
      <c r="C20" s="29">
        <f>C21</f>
        <v>494.72</v>
      </c>
      <c r="F20" s="48"/>
    </row>
    <row r="21" spans="1:3" ht="157.5">
      <c r="A21" s="9" t="s">
        <v>202</v>
      </c>
      <c r="B21" s="130" t="s">
        <v>174</v>
      </c>
      <c r="C21" s="32">
        <v>494.72</v>
      </c>
    </row>
    <row r="22" spans="1:3" ht="126">
      <c r="A22" s="14" t="s">
        <v>221</v>
      </c>
      <c r="B22" s="129" t="s">
        <v>225</v>
      </c>
      <c r="C22" s="29">
        <f>C23</f>
        <v>3.48</v>
      </c>
    </row>
    <row r="23" spans="1:3" ht="173.25">
      <c r="A23" s="9" t="s">
        <v>203</v>
      </c>
      <c r="B23" s="130" t="s">
        <v>175</v>
      </c>
      <c r="C23" s="32">
        <v>3.48</v>
      </c>
    </row>
    <row r="24" spans="1:3" ht="94.5">
      <c r="A24" s="14" t="s">
        <v>222</v>
      </c>
      <c r="B24" s="129" t="s">
        <v>226</v>
      </c>
      <c r="C24" s="29">
        <f>C25</f>
        <v>657.78</v>
      </c>
    </row>
    <row r="25" spans="1:3" ht="157.5">
      <c r="A25" s="9" t="s">
        <v>204</v>
      </c>
      <c r="B25" s="130" t="s">
        <v>176</v>
      </c>
      <c r="C25" s="32">
        <v>657.78</v>
      </c>
    </row>
    <row r="26" spans="1:3" ht="94.5">
      <c r="A26" s="14" t="s">
        <v>223</v>
      </c>
      <c r="B26" s="129" t="s">
        <v>227</v>
      </c>
      <c r="C26" s="29">
        <f>C27</f>
        <v>-84.36</v>
      </c>
    </row>
    <row r="27" spans="1:3" ht="157.5">
      <c r="A27" s="9" t="s">
        <v>205</v>
      </c>
      <c r="B27" s="130" t="s">
        <v>177</v>
      </c>
      <c r="C27" s="32">
        <v>-84.36</v>
      </c>
    </row>
    <row r="28" spans="1:5" ht="15.75">
      <c r="A28" s="2" t="s">
        <v>51</v>
      </c>
      <c r="B28" s="13">
        <v>182</v>
      </c>
      <c r="C28" s="29">
        <f>C29</f>
        <v>9598.77</v>
      </c>
      <c r="E28" s="48"/>
    </row>
    <row r="29" spans="1:3" ht="15.75">
      <c r="A29" s="7" t="s">
        <v>23</v>
      </c>
      <c r="B29" s="131" t="s">
        <v>30</v>
      </c>
      <c r="C29" s="29">
        <f>C30+C35+C38+C46</f>
        <v>9598.77</v>
      </c>
    </row>
    <row r="30" spans="1:3" ht="20.25" customHeight="1">
      <c r="A30" s="4" t="s">
        <v>4</v>
      </c>
      <c r="B30" s="132" t="s">
        <v>31</v>
      </c>
      <c r="C30" s="29">
        <f>C31</f>
        <v>1170.77</v>
      </c>
    </row>
    <row r="31" spans="1:3" ht="16.5" customHeight="1">
      <c r="A31" s="4" t="s">
        <v>5</v>
      </c>
      <c r="B31" s="132" t="s">
        <v>32</v>
      </c>
      <c r="C31" s="30">
        <f>C32+C33+C34</f>
        <v>1170.77</v>
      </c>
    </row>
    <row r="32" spans="1:3" ht="109.5" customHeight="1">
      <c r="A32" s="9" t="s">
        <v>72</v>
      </c>
      <c r="B32" s="130" t="s">
        <v>73</v>
      </c>
      <c r="C32" s="31">
        <v>1167.06</v>
      </c>
    </row>
    <row r="33" spans="1:3" ht="144.75" customHeight="1">
      <c r="A33" s="17" t="s">
        <v>106</v>
      </c>
      <c r="B33" s="133" t="s">
        <v>107</v>
      </c>
      <c r="C33" s="100">
        <v>3.17</v>
      </c>
    </row>
    <row r="34" spans="1:3" ht="70.5" customHeight="1">
      <c r="A34" s="17" t="s">
        <v>74</v>
      </c>
      <c r="B34" s="133" t="s">
        <v>75</v>
      </c>
      <c r="C34" s="100">
        <v>0.54</v>
      </c>
    </row>
    <row r="35" spans="1:3" ht="15.75">
      <c r="A35" s="15" t="s">
        <v>154</v>
      </c>
      <c r="B35" s="134" t="s">
        <v>156</v>
      </c>
      <c r="C35" s="33">
        <f>C36</f>
        <v>-0.15</v>
      </c>
    </row>
    <row r="36" spans="1:3" ht="15.75">
      <c r="A36" s="15" t="s">
        <v>155</v>
      </c>
      <c r="B36" s="134" t="s">
        <v>157</v>
      </c>
      <c r="C36" s="33">
        <f>C37</f>
        <v>-0.15</v>
      </c>
    </row>
    <row r="37" spans="1:3" ht="15.75">
      <c r="A37" s="16" t="s">
        <v>155</v>
      </c>
      <c r="B37" s="135" t="s">
        <v>158</v>
      </c>
      <c r="C37" s="34">
        <v>-0.15</v>
      </c>
    </row>
    <row r="38" spans="1:3" ht="15.75">
      <c r="A38" s="3" t="s">
        <v>6</v>
      </c>
      <c r="B38" s="129" t="s">
        <v>33</v>
      </c>
      <c r="C38" s="29">
        <f>C39+C41</f>
        <v>8424.26</v>
      </c>
    </row>
    <row r="39" spans="1:3" ht="20.25" customHeight="1">
      <c r="A39" s="3" t="s">
        <v>161</v>
      </c>
      <c r="B39" s="132" t="s">
        <v>160</v>
      </c>
      <c r="C39" s="29">
        <f>SUM(C40)</f>
        <v>362.12</v>
      </c>
    </row>
    <row r="40" spans="1:3" ht="63" customHeight="1">
      <c r="A40" s="5" t="s">
        <v>125</v>
      </c>
      <c r="B40" s="136" t="s">
        <v>34</v>
      </c>
      <c r="C40" s="35">
        <v>362.12</v>
      </c>
    </row>
    <row r="41" spans="1:3" ht="21.75" customHeight="1">
      <c r="A41" s="14" t="s">
        <v>7</v>
      </c>
      <c r="B41" s="129" t="s">
        <v>35</v>
      </c>
      <c r="C41" s="29">
        <f>C42+C44</f>
        <v>8062.139999999999</v>
      </c>
    </row>
    <row r="42" spans="1:3" ht="16.5" customHeight="1">
      <c r="A42" s="14" t="s">
        <v>126</v>
      </c>
      <c r="B42" s="129" t="s">
        <v>153</v>
      </c>
      <c r="C42" s="29">
        <f>C43</f>
        <v>4209.54</v>
      </c>
    </row>
    <row r="43" spans="1:3" ht="47.25" customHeight="1">
      <c r="A43" s="9" t="s">
        <v>127</v>
      </c>
      <c r="B43" s="130" t="s">
        <v>128</v>
      </c>
      <c r="C43" s="36">
        <v>4209.54</v>
      </c>
    </row>
    <row r="44" spans="1:3" ht="19.5" customHeight="1">
      <c r="A44" s="14" t="s">
        <v>129</v>
      </c>
      <c r="B44" s="129" t="s">
        <v>130</v>
      </c>
      <c r="C44" s="37">
        <f>C45</f>
        <v>3852.6</v>
      </c>
    </row>
    <row r="45" spans="1:3" ht="44.25" customHeight="1">
      <c r="A45" s="9" t="s">
        <v>131</v>
      </c>
      <c r="B45" s="130" t="s">
        <v>132</v>
      </c>
      <c r="C45" s="38">
        <v>3852.6</v>
      </c>
    </row>
    <row r="46" spans="1:3" ht="48.75" customHeight="1">
      <c r="A46" s="24" t="s">
        <v>162</v>
      </c>
      <c r="B46" s="138" t="s">
        <v>165</v>
      </c>
      <c r="C46" s="139">
        <f>C47</f>
        <v>3.89</v>
      </c>
    </row>
    <row r="47" spans="1:3" ht="19.5" customHeight="1">
      <c r="A47" s="24" t="s">
        <v>6</v>
      </c>
      <c r="B47" s="138" t="s">
        <v>166</v>
      </c>
      <c r="C47" s="139">
        <f>C48</f>
        <v>3.89</v>
      </c>
    </row>
    <row r="48" spans="1:3" ht="38.25" customHeight="1">
      <c r="A48" s="24" t="s">
        <v>163</v>
      </c>
      <c r="B48" s="138" t="s">
        <v>167</v>
      </c>
      <c r="C48" s="139">
        <f>C49</f>
        <v>3.89</v>
      </c>
    </row>
    <row r="49" spans="1:3" ht="52.5" customHeight="1">
      <c r="A49" s="10" t="s">
        <v>164</v>
      </c>
      <c r="B49" s="140" t="s">
        <v>168</v>
      </c>
      <c r="C49" s="141">
        <v>3.89</v>
      </c>
    </row>
    <row r="50" spans="1:3" ht="49.5" customHeight="1">
      <c r="A50" s="77" t="s">
        <v>71</v>
      </c>
      <c r="B50" s="78">
        <v>955</v>
      </c>
      <c r="C50" s="79">
        <f>C51+C89</f>
        <v>12686.27</v>
      </c>
    </row>
    <row r="51" spans="1:3" ht="15.75">
      <c r="A51" s="4" t="s">
        <v>23</v>
      </c>
      <c r="B51" s="4" t="s">
        <v>36</v>
      </c>
      <c r="C51" s="79">
        <f>C52+C55+C69+C86+C83+C76</f>
        <v>2070.45</v>
      </c>
    </row>
    <row r="52" spans="1:3" ht="17.25" customHeight="1">
      <c r="A52" s="3" t="s">
        <v>8</v>
      </c>
      <c r="B52" s="8" t="s">
        <v>37</v>
      </c>
      <c r="C52" s="39">
        <f>C53</f>
        <v>0.61</v>
      </c>
    </row>
    <row r="53" spans="1:3" ht="48.75" customHeight="1">
      <c r="A53" s="94" t="s">
        <v>24</v>
      </c>
      <c r="B53" s="96" t="s">
        <v>38</v>
      </c>
      <c r="C53" s="112">
        <f>C54</f>
        <v>0.61</v>
      </c>
    </row>
    <row r="54" spans="1:3" ht="93" customHeight="1">
      <c r="A54" s="103" t="s">
        <v>25</v>
      </c>
      <c r="B54" s="98" t="s">
        <v>39</v>
      </c>
      <c r="C54" s="113">
        <v>0.61</v>
      </c>
    </row>
    <row r="55" spans="1:3" ht="49.5" customHeight="1">
      <c r="A55" s="3" t="s">
        <v>9</v>
      </c>
      <c r="B55" s="4" t="s">
        <v>40</v>
      </c>
      <c r="C55" s="29">
        <f>C56+C66</f>
        <v>2004.53</v>
      </c>
    </row>
    <row r="56" spans="1:3" ht="111" customHeight="1">
      <c r="A56" s="3" t="s">
        <v>111</v>
      </c>
      <c r="B56" s="4" t="s">
        <v>41</v>
      </c>
      <c r="C56" s="29">
        <f>C59+C62+C57</f>
        <v>1796.23</v>
      </c>
    </row>
    <row r="57" spans="1:3" ht="128.25" customHeight="1">
      <c r="A57" s="125" t="s">
        <v>228</v>
      </c>
      <c r="B57" s="127" t="s">
        <v>231</v>
      </c>
      <c r="C57" s="29">
        <f>C58</f>
        <v>0.17</v>
      </c>
    </row>
    <row r="58" spans="1:3" ht="109.5" customHeight="1">
      <c r="A58" s="124" t="s">
        <v>229</v>
      </c>
      <c r="B58" s="126" t="s">
        <v>230</v>
      </c>
      <c r="C58" s="32">
        <v>0.17</v>
      </c>
    </row>
    <row r="59" spans="1:3" ht="110.25" hidden="1">
      <c r="A59" s="51" t="s">
        <v>113</v>
      </c>
      <c r="B59" s="52" t="s">
        <v>42</v>
      </c>
      <c r="C59" s="53">
        <f>SUM(C60+C61)</f>
        <v>0</v>
      </c>
    </row>
    <row r="60" spans="1:3" ht="64.5" customHeight="1" hidden="1">
      <c r="A60" s="54" t="s">
        <v>10</v>
      </c>
      <c r="B60" s="50" t="s">
        <v>43</v>
      </c>
      <c r="C60" s="55">
        <v>0</v>
      </c>
    </row>
    <row r="61" spans="1:3" ht="50.25" customHeight="1" hidden="1">
      <c r="A61" s="56" t="s">
        <v>18</v>
      </c>
      <c r="B61" s="57" t="s">
        <v>44</v>
      </c>
      <c r="C61" s="58">
        <v>0</v>
      </c>
    </row>
    <row r="62" spans="1:3" ht="66" customHeight="1">
      <c r="A62" s="15" t="s">
        <v>96</v>
      </c>
      <c r="B62" s="4" t="s">
        <v>97</v>
      </c>
      <c r="C62" s="29">
        <f>C63</f>
        <v>1796.06</v>
      </c>
    </row>
    <row r="63" spans="1:3" ht="50.25" customHeight="1">
      <c r="A63" s="15" t="s">
        <v>133</v>
      </c>
      <c r="B63" s="4" t="s">
        <v>98</v>
      </c>
      <c r="C63" s="29">
        <f>C64+C65</f>
        <v>1796.06</v>
      </c>
    </row>
    <row r="64" spans="1:3" ht="77.25" customHeight="1">
      <c r="A64" s="16" t="s">
        <v>134</v>
      </c>
      <c r="B64" s="6" t="s">
        <v>99</v>
      </c>
      <c r="C64" s="99">
        <v>987</v>
      </c>
    </row>
    <row r="65" spans="1:3" ht="60.75" customHeight="1">
      <c r="A65" s="17" t="s">
        <v>135</v>
      </c>
      <c r="B65" s="20" t="s">
        <v>136</v>
      </c>
      <c r="C65" s="99">
        <v>809.06</v>
      </c>
    </row>
    <row r="66" spans="1:3" ht="111" customHeight="1">
      <c r="A66" s="3" t="s">
        <v>112</v>
      </c>
      <c r="B66" s="4" t="s">
        <v>45</v>
      </c>
      <c r="C66" s="95">
        <f>C67</f>
        <v>208.3</v>
      </c>
    </row>
    <row r="67" spans="1:3" ht="95.25" customHeight="1">
      <c r="A67" s="3" t="s">
        <v>26</v>
      </c>
      <c r="B67" s="4" t="s">
        <v>46</v>
      </c>
      <c r="C67" s="29">
        <f>C68</f>
        <v>208.3</v>
      </c>
    </row>
    <row r="68" spans="1:5" ht="91.5" customHeight="1">
      <c r="A68" s="5" t="s">
        <v>137</v>
      </c>
      <c r="B68" s="6" t="s">
        <v>47</v>
      </c>
      <c r="C68" s="40">
        <v>208.3</v>
      </c>
      <c r="E68" s="23"/>
    </row>
    <row r="69" spans="1:5" ht="31.5" hidden="1">
      <c r="A69" s="110" t="s">
        <v>76</v>
      </c>
      <c r="B69" s="114" t="s">
        <v>48</v>
      </c>
      <c r="C69" s="115">
        <f>C70+C73</f>
        <v>0</v>
      </c>
      <c r="E69" s="23"/>
    </row>
    <row r="70" spans="1:5" ht="18.75" customHeight="1" hidden="1">
      <c r="A70" s="110" t="s">
        <v>89</v>
      </c>
      <c r="B70" s="114" t="s">
        <v>90</v>
      </c>
      <c r="C70" s="115">
        <f>C71</f>
        <v>0</v>
      </c>
      <c r="E70" s="23"/>
    </row>
    <row r="71" spans="1:5" ht="18.75" customHeight="1" hidden="1">
      <c r="A71" s="111" t="s">
        <v>77</v>
      </c>
      <c r="B71" s="109" t="s">
        <v>85</v>
      </c>
      <c r="C71" s="116">
        <f>C72</f>
        <v>0</v>
      </c>
      <c r="E71" s="23"/>
    </row>
    <row r="72" spans="1:5" ht="47.25" customHeight="1" hidden="1">
      <c r="A72" s="111" t="s">
        <v>138</v>
      </c>
      <c r="B72" s="111" t="s">
        <v>78</v>
      </c>
      <c r="C72" s="116">
        <v>0</v>
      </c>
      <c r="E72" s="23"/>
    </row>
    <row r="73" spans="1:5" ht="18" customHeight="1" hidden="1">
      <c r="A73" s="110" t="s">
        <v>95</v>
      </c>
      <c r="B73" s="114" t="s">
        <v>91</v>
      </c>
      <c r="C73" s="115">
        <f>C74</f>
        <v>0</v>
      </c>
      <c r="E73" s="23"/>
    </row>
    <row r="74" spans="1:5" ht="17.25" customHeight="1" hidden="1">
      <c r="A74" s="111" t="s">
        <v>94</v>
      </c>
      <c r="B74" s="109" t="s">
        <v>92</v>
      </c>
      <c r="C74" s="116">
        <f>C75</f>
        <v>0</v>
      </c>
      <c r="E74" s="23"/>
    </row>
    <row r="75" spans="1:5" ht="32.25" customHeight="1" hidden="1">
      <c r="A75" s="111" t="s">
        <v>139</v>
      </c>
      <c r="B75" s="111" t="s">
        <v>93</v>
      </c>
      <c r="C75" s="116"/>
      <c r="E75" s="23"/>
    </row>
    <row r="76" spans="1:5" ht="32.25" customHeight="1">
      <c r="A76" s="25" t="s">
        <v>20</v>
      </c>
      <c r="B76" s="94" t="s">
        <v>102</v>
      </c>
      <c r="C76" s="95">
        <f>C77+C80</f>
        <v>65.31</v>
      </c>
      <c r="E76" s="23"/>
    </row>
    <row r="77" spans="1:5" ht="135" customHeight="1">
      <c r="A77" s="14" t="s">
        <v>208</v>
      </c>
      <c r="B77" s="96" t="s">
        <v>109</v>
      </c>
      <c r="C77" s="95">
        <f>C78</f>
        <v>65.31</v>
      </c>
      <c r="E77" s="23"/>
    </row>
    <row r="78" spans="1:5" ht="135" customHeight="1">
      <c r="A78" s="14" t="s">
        <v>209</v>
      </c>
      <c r="B78" s="4" t="s">
        <v>210</v>
      </c>
      <c r="C78" s="95">
        <f>C79</f>
        <v>65.31</v>
      </c>
      <c r="E78" s="23"/>
    </row>
    <row r="79" spans="1:5" ht="130.5" customHeight="1">
      <c r="A79" s="97" t="s">
        <v>108</v>
      </c>
      <c r="B79" s="98" t="s">
        <v>110</v>
      </c>
      <c r="C79" s="99">
        <v>65.31</v>
      </c>
      <c r="E79" s="23"/>
    </row>
    <row r="80" spans="1:5" ht="81.75" customHeight="1" hidden="1">
      <c r="A80" s="59" t="s">
        <v>152</v>
      </c>
      <c r="B80" s="51" t="s">
        <v>101</v>
      </c>
      <c r="C80" s="53">
        <f>C81</f>
        <v>0</v>
      </c>
      <c r="E80" s="23"/>
    </row>
    <row r="81" spans="1:5" ht="61.5" customHeight="1" hidden="1">
      <c r="A81" s="49" t="s">
        <v>105</v>
      </c>
      <c r="B81" s="54" t="s">
        <v>103</v>
      </c>
      <c r="C81" s="58">
        <f>C82</f>
        <v>0</v>
      </c>
      <c r="E81" s="23"/>
    </row>
    <row r="82" spans="1:5" ht="84" customHeight="1" hidden="1">
      <c r="A82" s="49" t="s">
        <v>104</v>
      </c>
      <c r="B82" s="54" t="s">
        <v>100</v>
      </c>
      <c r="C82" s="58">
        <v>0</v>
      </c>
      <c r="E82" s="23"/>
    </row>
    <row r="83" spans="1:5" ht="20.25" customHeight="1" hidden="1">
      <c r="A83" s="61" t="s">
        <v>86</v>
      </c>
      <c r="B83" s="62" t="s">
        <v>87</v>
      </c>
      <c r="C83" s="53">
        <f>C84</f>
        <v>0</v>
      </c>
      <c r="E83" s="23"/>
    </row>
    <row r="84" spans="1:5" ht="30.75" customHeight="1" hidden="1">
      <c r="A84" s="63" t="s">
        <v>116</v>
      </c>
      <c r="B84" s="64" t="s">
        <v>117</v>
      </c>
      <c r="C84" s="53">
        <f>C85</f>
        <v>0</v>
      </c>
      <c r="E84" s="23"/>
    </row>
    <row r="85" spans="1:5" ht="50.25" customHeight="1" hidden="1">
      <c r="A85" s="65" t="s">
        <v>140</v>
      </c>
      <c r="B85" s="66" t="s">
        <v>118</v>
      </c>
      <c r="C85" s="58"/>
      <c r="E85" s="23"/>
    </row>
    <row r="86" spans="1:5" ht="21.75" customHeight="1" hidden="1">
      <c r="A86" s="51" t="s">
        <v>80</v>
      </c>
      <c r="B86" s="60" t="s">
        <v>79</v>
      </c>
      <c r="C86" s="53">
        <f>C87</f>
        <v>0</v>
      </c>
      <c r="E86" s="23"/>
    </row>
    <row r="87" spans="1:5" ht="22.5" customHeight="1" hidden="1">
      <c r="A87" s="51" t="s">
        <v>81</v>
      </c>
      <c r="B87" s="60" t="s">
        <v>82</v>
      </c>
      <c r="C87" s="53">
        <f>C88</f>
        <v>0</v>
      </c>
      <c r="E87" s="23"/>
    </row>
    <row r="88" spans="1:5" ht="42" customHeight="1" hidden="1">
      <c r="A88" s="54" t="s">
        <v>141</v>
      </c>
      <c r="B88" s="60" t="s">
        <v>83</v>
      </c>
      <c r="C88" s="58"/>
      <c r="E88" s="23"/>
    </row>
    <row r="89" spans="1:7" ht="15.75">
      <c r="A89" s="4" t="s">
        <v>11</v>
      </c>
      <c r="B89" s="4" t="s">
        <v>49</v>
      </c>
      <c r="C89" s="29">
        <f>C90+C116+C112</f>
        <v>10615.820000000002</v>
      </c>
      <c r="E89" s="23"/>
      <c r="G89" s="48"/>
    </row>
    <row r="90" spans="1:3" ht="45" customHeight="1">
      <c r="A90" s="3" t="s">
        <v>12</v>
      </c>
      <c r="B90" s="4" t="s">
        <v>50</v>
      </c>
      <c r="C90" s="29">
        <f>C94+C99+C104+C91</f>
        <v>10502.220000000001</v>
      </c>
    </row>
    <row r="91" spans="1:3" ht="44.25" customHeight="1">
      <c r="A91" s="94" t="s">
        <v>213</v>
      </c>
      <c r="B91" s="108" t="s">
        <v>217</v>
      </c>
      <c r="C91" s="29">
        <f>C92</f>
        <v>422.2</v>
      </c>
    </row>
    <row r="92" spans="1:3" ht="72" customHeight="1">
      <c r="A92" s="25" t="s">
        <v>214</v>
      </c>
      <c r="B92" s="25" t="s">
        <v>218</v>
      </c>
      <c r="C92" s="29">
        <f>C93</f>
        <v>422.2</v>
      </c>
    </row>
    <row r="93" spans="1:3" ht="58.5" customHeight="1">
      <c r="A93" s="103" t="s">
        <v>215</v>
      </c>
      <c r="B93" s="137" t="s">
        <v>219</v>
      </c>
      <c r="C93" s="32">
        <v>422.2</v>
      </c>
    </row>
    <row r="94" spans="1:3" ht="47.25">
      <c r="A94" s="94" t="s">
        <v>114</v>
      </c>
      <c r="B94" s="101" t="s">
        <v>178</v>
      </c>
      <c r="C94" s="102">
        <f>C95+C97</f>
        <v>4896.709999999999</v>
      </c>
    </row>
    <row r="95" spans="1:3" ht="110.25">
      <c r="A95" s="145" t="s">
        <v>115</v>
      </c>
      <c r="B95" s="101" t="s">
        <v>179</v>
      </c>
      <c r="C95" s="102">
        <f>C96</f>
        <v>577.81</v>
      </c>
    </row>
    <row r="96" spans="1:4" ht="120.75" customHeight="1">
      <c r="A96" s="97" t="s">
        <v>143</v>
      </c>
      <c r="B96" s="20" t="s">
        <v>180</v>
      </c>
      <c r="C96" s="99">
        <v>577.81</v>
      </c>
      <c r="D96" s="146"/>
    </row>
    <row r="97" spans="1:3" ht="15.75">
      <c r="A97" s="25" t="s">
        <v>88</v>
      </c>
      <c r="B97" s="101" t="s">
        <v>181</v>
      </c>
      <c r="C97" s="95">
        <f>C98</f>
        <v>4318.9</v>
      </c>
    </row>
    <row r="98" spans="1:3" ht="15.75">
      <c r="A98" s="103" t="s">
        <v>142</v>
      </c>
      <c r="B98" s="20" t="s">
        <v>182</v>
      </c>
      <c r="C98" s="142">
        <v>4318.9</v>
      </c>
    </row>
    <row r="99" spans="1:4" ht="31.5">
      <c r="A99" s="15" t="s">
        <v>159</v>
      </c>
      <c r="B99" s="28" t="s">
        <v>183</v>
      </c>
      <c r="C99" s="41">
        <f>C100+C102</f>
        <v>156.52</v>
      </c>
      <c r="D99" s="23"/>
    </row>
    <row r="100" spans="1:3" ht="43.5">
      <c r="A100" s="26" t="s">
        <v>151</v>
      </c>
      <c r="B100" s="28" t="s">
        <v>184</v>
      </c>
      <c r="C100" s="41">
        <f>C101</f>
        <v>3.52</v>
      </c>
    </row>
    <row r="101" spans="1:3" ht="47.25">
      <c r="A101" s="16" t="s">
        <v>145</v>
      </c>
      <c r="B101" s="27" t="s">
        <v>185</v>
      </c>
      <c r="C101" s="42">
        <v>3.52</v>
      </c>
    </row>
    <row r="102" spans="1:3" ht="47.25">
      <c r="A102" s="24" t="s">
        <v>150</v>
      </c>
      <c r="B102" s="28" t="s">
        <v>216</v>
      </c>
      <c r="C102" s="41">
        <f>C103</f>
        <v>153</v>
      </c>
    </row>
    <row r="103" spans="1:3" ht="63">
      <c r="A103" s="10" t="s">
        <v>144</v>
      </c>
      <c r="B103" s="27" t="s">
        <v>186</v>
      </c>
      <c r="C103" s="42">
        <v>153</v>
      </c>
    </row>
    <row r="104" spans="1:3" ht="15.75">
      <c r="A104" s="3" t="s">
        <v>13</v>
      </c>
      <c r="B104" s="4" t="s">
        <v>187</v>
      </c>
      <c r="C104" s="43">
        <f>C105+C107</f>
        <v>5026.79</v>
      </c>
    </row>
    <row r="105" spans="1:3" s="121" customFormat="1" ht="65.25" customHeight="1" hidden="1">
      <c r="A105" s="118" t="s">
        <v>207</v>
      </c>
      <c r="B105" s="119" t="s">
        <v>212</v>
      </c>
      <c r="C105" s="120">
        <f>C106</f>
        <v>0</v>
      </c>
    </row>
    <row r="106" spans="1:3" s="121" customFormat="1" ht="65.25" customHeight="1" hidden="1">
      <c r="A106" s="122" t="s">
        <v>206</v>
      </c>
      <c r="B106" s="123" t="s">
        <v>211</v>
      </c>
      <c r="C106" s="117"/>
    </row>
    <row r="107" spans="1:3" ht="31.5">
      <c r="A107" s="3" t="s">
        <v>27</v>
      </c>
      <c r="B107" s="4" t="s">
        <v>188</v>
      </c>
      <c r="C107" s="29">
        <f>C108</f>
        <v>5026.79</v>
      </c>
    </row>
    <row r="108" spans="1:3" ht="31.5">
      <c r="A108" s="25" t="s">
        <v>146</v>
      </c>
      <c r="B108" s="4" t="s">
        <v>189</v>
      </c>
      <c r="C108" s="102">
        <f>C110+C111+C109</f>
        <v>5026.79</v>
      </c>
    </row>
    <row r="109" spans="1:3" ht="30">
      <c r="A109" s="1" t="s">
        <v>146</v>
      </c>
      <c r="B109" s="6" t="s">
        <v>189</v>
      </c>
      <c r="C109" s="144">
        <v>77.7</v>
      </c>
    </row>
    <row r="110" spans="1:3" ht="66" customHeight="1">
      <c r="A110" s="1" t="s">
        <v>147</v>
      </c>
      <c r="B110" s="6" t="s">
        <v>190</v>
      </c>
      <c r="C110" s="144">
        <v>4182.4</v>
      </c>
    </row>
    <row r="111" spans="1:3" ht="220.5">
      <c r="A111" s="103" t="s">
        <v>173</v>
      </c>
      <c r="B111" s="143" t="s">
        <v>191</v>
      </c>
      <c r="C111" s="144">
        <v>766.69</v>
      </c>
    </row>
    <row r="112" spans="1:3" s="22" customFormat="1" ht="94.5">
      <c r="A112" s="24" t="s">
        <v>197</v>
      </c>
      <c r="B112" s="73" t="s">
        <v>198</v>
      </c>
      <c r="C112" s="74">
        <f>C113</f>
        <v>113.6</v>
      </c>
    </row>
    <row r="113" spans="1:3" s="22" customFormat="1" ht="94.5">
      <c r="A113" s="24" t="s">
        <v>194</v>
      </c>
      <c r="B113" s="73" t="s">
        <v>199</v>
      </c>
      <c r="C113" s="74">
        <f>C114</f>
        <v>113.6</v>
      </c>
    </row>
    <row r="114" spans="1:3" s="22" customFormat="1" ht="94.5">
      <c r="A114" s="24" t="s">
        <v>195</v>
      </c>
      <c r="B114" s="73" t="s">
        <v>200</v>
      </c>
      <c r="C114" s="74">
        <f>C115</f>
        <v>113.6</v>
      </c>
    </row>
    <row r="115" spans="1:3" s="22" customFormat="1" ht="84" customHeight="1">
      <c r="A115" s="10" t="s">
        <v>196</v>
      </c>
      <c r="B115" s="75" t="s">
        <v>201</v>
      </c>
      <c r="C115" s="76">
        <v>113.6</v>
      </c>
    </row>
    <row r="116" spans="1:3" ht="43.5" hidden="1">
      <c r="A116" s="67" t="s">
        <v>169</v>
      </c>
      <c r="B116" s="68" t="s">
        <v>172</v>
      </c>
      <c r="C116" s="69">
        <f>C117</f>
        <v>0</v>
      </c>
    </row>
    <row r="117" spans="1:3" ht="57.75" hidden="1">
      <c r="A117" s="67" t="s">
        <v>170</v>
      </c>
      <c r="B117" s="68" t="s">
        <v>192</v>
      </c>
      <c r="C117" s="69">
        <f>C118</f>
        <v>0</v>
      </c>
    </row>
    <row r="118" spans="1:3" ht="60" hidden="1">
      <c r="A118" s="70" t="s">
        <v>171</v>
      </c>
      <c r="B118" s="71" t="s">
        <v>193</v>
      </c>
      <c r="C118" s="72">
        <v>0</v>
      </c>
    </row>
  </sheetData>
  <sheetProtection/>
  <mergeCells count="12">
    <mergeCell ref="A5:C5"/>
    <mergeCell ref="A6:C6"/>
    <mergeCell ref="B7:C7"/>
    <mergeCell ref="A1:C1"/>
    <mergeCell ref="A2:C2"/>
    <mergeCell ref="A3:C3"/>
    <mergeCell ref="B4:C4"/>
    <mergeCell ref="A8:C8"/>
    <mergeCell ref="A9:C9"/>
    <mergeCell ref="A12:A13"/>
    <mergeCell ref="B12:B13"/>
    <mergeCell ref="C12:C13"/>
  </mergeCells>
  <printOptions/>
  <pageMargins left="0.3937007874015748" right="0.1968503937007874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31.57421875" style="22" customWidth="1"/>
    <col min="2" max="2" width="40.57421875" style="22" customWidth="1"/>
    <col min="3" max="3" width="14.421875" style="86" customWidth="1"/>
    <col min="4" max="7" width="9.140625" style="22" customWidth="1"/>
    <col min="8" max="8" width="16.140625" style="22" customWidth="1"/>
    <col min="9" max="16384" width="9.140625" style="22" customWidth="1"/>
  </cols>
  <sheetData>
    <row r="1" spans="1:3" ht="15">
      <c r="A1" s="86"/>
      <c r="B1" s="162" t="s">
        <v>233</v>
      </c>
      <c r="C1" s="162"/>
    </row>
    <row r="2" spans="1:3" ht="15">
      <c r="A2" s="86"/>
      <c r="B2" s="162" t="s">
        <v>0</v>
      </c>
      <c r="C2" s="162"/>
    </row>
    <row r="3" spans="1:3" ht="15">
      <c r="A3" s="86"/>
      <c r="B3" s="162" t="s">
        <v>17</v>
      </c>
      <c r="C3" s="162"/>
    </row>
    <row r="4" spans="1:3" ht="15">
      <c r="A4" s="86"/>
      <c r="B4" s="162" t="s">
        <v>19</v>
      </c>
      <c r="C4" s="162"/>
    </row>
    <row r="5" spans="1:3" ht="15">
      <c r="A5" s="86"/>
      <c r="B5" s="162" t="s">
        <v>1</v>
      </c>
      <c r="C5" s="162"/>
    </row>
    <row r="6" spans="1:3" ht="15">
      <c r="A6" s="86"/>
      <c r="B6" s="162" t="s">
        <v>2</v>
      </c>
      <c r="C6" s="162"/>
    </row>
    <row r="7" spans="1:3" ht="15">
      <c r="A7" s="86"/>
      <c r="B7" s="162" t="s">
        <v>237</v>
      </c>
      <c r="C7" s="162"/>
    </row>
    <row r="8" spans="1:3" ht="15">
      <c r="A8" s="86"/>
      <c r="B8" s="85"/>
      <c r="C8" s="85"/>
    </row>
    <row r="9" spans="1:3" ht="15">
      <c r="A9" s="86"/>
      <c r="B9" s="85"/>
      <c r="C9" s="85"/>
    </row>
    <row r="10" spans="1:3" ht="15">
      <c r="A10" s="157" t="s">
        <v>60</v>
      </c>
      <c r="B10" s="158"/>
      <c r="C10" s="159"/>
    </row>
    <row r="11" spans="1:3" ht="15">
      <c r="A11" s="157" t="s">
        <v>58</v>
      </c>
      <c r="B11" s="158"/>
      <c r="C11" s="159"/>
    </row>
    <row r="12" spans="1:3" ht="15">
      <c r="A12" s="157" t="s">
        <v>59</v>
      </c>
      <c r="B12" s="158"/>
      <c r="C12" s="158"/>
    </row>
    <row r="13" spans="1:3" ht="30.75" customHeight="1">
      <c r="A13" s="160" t="s">
        <v>235</v>
      </c>
      <c r="B13" s="161"/>
      <c r="C13" s="161"/>
    </row>
    <row r="15" spans="1:3" ht="47.25">
      <c r="A15" s="87" t="s">
        <v>52</v>
      </c>
      <c r="B15" s="87" t="s">
        <v>53</v>
      </c>
      <c r="C15" s="87" t="s">
        <v>22</v>
      </c>
    </row>
    <row r="16" spans="1:3" ht="15">
      <c r="A16" s="88" t="s">
        <v>61</v>
      </c>
      <c r="B16" s="89" t="s">
        <v>54</v>
      </c>
      <c r="C16" s="90">
        <f>SUM(C17)</f>
        <v>23.5</v>
      </c>
    </row>
    <row r="17" spans="1:3" ht="30">
      <c r="A17" s="91" t="s">
        <v>62</v>
      </c>
      <c r="B17" s="1" t="s">
        <v>14</v>
      </c>
      <c r="C17" s="92">
        <f>C21+C25</f>
        <v>23.5</v>
      </c>
    </row>
    <row r="18" spans="1:3" ht="29.25">
      <c r="A18" s="88" t="s">
        <v>63</v>
      </c>
      <c r="B18" s="89" t="s">
        <v>55</v>
      </c>
      <c r="C18" s="90">
        <f>C19</f>
        <v>-23477.48</v>
      </c>
    </row>
    <row r="19" spans="1:3" ht="29.25">
      <c r="A19" s="88" t="s">
        <v>64</v>
      </c>
      <c r="B19" s="89" t="s">
        <v>15</v>
      </c>
      <c r="C19" s="90">
        <f>C20</f>
        <v>-23477.48</v>
      </c>
    </row>
    <row r="20" spans="1:3" ht="29.25">
      <c r="A20" s="91" t="s">
        <v>65</v>
      </c>
      <c r="B20" s="89" t="s">
        <v>56</v>
      </c>
      <c r="C20" s="90">
        <f>C21</f>
        <v>-23477.48</v>
      </c>
    </row>
    <row r="21" spans="1:3" ht="30">
      <c r="A21" s="91" t="s">
        <v>66</v>
      </c>
      <c r="B21" s="1" t="s">
        <v>148</v>
      </c>
      <c r="C21" s="104">
        <v>-23477.48</v>
      </c>
    </row>
    <row r="22" spans="1:3" ht="29.25">
      <c r="A22" s="88" t="s">
        <v>67</v>
      </c>
      <c r="B22" s="89" t="s">
        <v>57</v>
      </c>
      <c r="C22" s="93">
        <f>C23</f>
        <v>23500.98</v>
      </c>
    </row>
    <row r="23" spans="1:3" ht="29.25">
      <c r="A23" s="88" t="s">
        <v>68</v>
      </c>
      <c r="B23" s="89" t="s">
        <v>16</v>
      </c>
      <c r="C23" s="90">
        <f>C24</f>
        <v>23500.98</v>
      </c>
    </row>
    <row r="24" spans="1:3" ht="30">
      <c r="A24" s="91" t="s">
        <v>69</v>
      </c>
      <c r="B24" s="1" t="s">
        <v>84</v>
      </c>
      <c r="C24" s="90">
        <f>C25</f>
        <v>23500.98</v>
      </c>
    </row>
    <row r="25" spans="1:3" ht="30">
      <c r="A25" s="91" t="s">
        <v>70</v>
      </c>
      <c r="B25" s="1" t="s">
        <v>149</v>
      </c>
      <c r="C25" s="92">
        <v>23500.98</v>
      </c>
    </row>
    <row r="26" spans="1:3" ht="15">
      <c r="A26" s="44"/>
      <c r="B26" s="45"/>
      <c r="C26" s="105"/>
    </row>
    <row r="27" spans="1:3" ht="15">
      <c r="A27" s="44"/>
      <c r="B27" s="45"/>
      <c r="C27" s="105"/>
    </row>
    <row r="28" spans="1:3" ht="15">
      <c r="A28" s="44"/>
      <c r="B28" s="45"/>
      <c r="C28" s="105"/>
    </row>
    <row r="29" spans="1:3" ht="15">
      <c r="A29" s="44"/>
      <c r="B29" s="45"/>
      <c r="C29" s="105"/>
    </row>
    <row r="30" spans="1:3" ht="15">
      <c r="A30" s="44"/>
      <c r="B30" s="45"/>
      <c r="C30" s="105"/>
    </row>
    <row r="31" spans="1:3" ht="15">
      <c r="A31" s="44"/>
      <c r="B31" s="45"/>
      <c r="C31" s="105"/>
    </row>
    <row r="32" spans="1:3" ht="15">
      <c r="A32" s="44"/>
      <c r="B32" s="45"/>
      <c r="C32" s="105"/>
    </row>
    <row r="33" spans="1:3" ht="15">
      <c r="A33" s="44"/>
      <c r="B33" s="45"/>
      <c r="C33" s="105"/>
    </row>
    <row r="34" spans="1:3" ht="15">
      <c r="A34" s="44"/>
      <c r="B34" s="45"/>
      <c r="C34" s="105"/>
    </row>
    <row r="35" spans="1:3" ht="15">
      <c r="A35" s="44"/>
      <c r="B35" s="45"/>
      <c r="C35" s="105"/>
    </row>
    <row r="36" spans="1:3" ht="15">
      <c r="A36" s="44"/>
      <c r="B36" s="45"/>
      <c r="C36" s="105"/>
    </row>
    <row r="37" spans="1:3" ht="15">
      <c r="A37" s="44"/>
      <c r="B37" s="45"/>
      <c r="C37" s="105"/>
    </row>
    <row r="38" spans="1:3" ht="15">
      <c r="A38" s="44"/>
      <c r="B38" s="45"/>
      <c r="C38" s="105"/>
    </row>
    <row r="39" spans="1:3" ht="15">
      <c r="A39" s="44"/>
      <c r="B39" s="45"/>
      <c r="C39" s="105"/>
    </row>
    <row r="40" spans="1:3" ht="15">
      <c r="A40" s="44"/>
      <c r="B40" s="45"/>
      <c r="C40" s="105"/>
    </row>
    <row r="41" spans="1:3" ht="15">
      <c r="A41" s="44"/>
      <c r="B41" s="45"/>
      <c r="C41" s="105"/>
    </row>
    <row r="42" spans="1:3" ht="15">
      <c r="A42" s="44"/>
      <c r="B42" s="45"/>
      <c r="C42" s="105"/>
    </row>
    <row r="43" spans="1:3" ht="15">
      <c r="A43" s="44"/>
      <c r="B43" s="45"/>
      <c r="C43" s="105"/>
    </row>
    <row r="44" spans="1:3" ht="15">
      <c r="A44" s="44"/>
      <c r="B44" s="45"/>
      <c r="C44" s="105"/>
    </row>
    <row r="45" spans="1:3" ht="15">
      <c r="A45" s="44"/>
      <c r="B45" s="45"/>
      <c r="C45" s="105"/>
    </row>
    <row r="46" spans="1:3" ht="15">
      <c r="A46" s="44"/>
      <c r="B46" s="45"/>
      <c r="C46" s="105"/>
    </row>
    <row r="47" spans="1:3" ht="15">
      <c r="A47" s="44"/>
      <c r="B47" s="45"/>
      <c r="C47" s="105"/>
    </row>
    <row r="48" spans="1:3" ht="15">
      <c r="A48" s="44"/>
      <c r="B48" s="45"/>
      <c r="C48" s="105"/>
    </row>
    <row r="49" spans="1:3" ht="15">
      <c r="A49" s="44"/>
      <c r="B49" s="45"/>
      <c r="C49" s="105"/>
    </row>
    <row r="50" spans="1:3" ht="15">
      <c r="A50" s="44"/>
      <c r="B50" s="45"/>
      <c r="C50" s="105"/>
    </row>
    <row r="51" spans="1:3" ht="15">
      <c r="A51" s="44"/>
      <c r="B51" s="45"/>
      <c r="C51" s="105"/>
    </row>
    <row r="52" spans="1:3" ht="15">
      <c r="A52" s="44"/>
      <c r="B52" s="45"/>
      <c r="C52" s="105"/>
    </row>
    <row r="53" spans="1:3" ht="15">
      <c r="A53" s="44"/>
      <c r="B53" s="45"/>
      <c r="C53" s="105"/>
    </row>
    <row r="54" spans="1:3" ht="15">
      <c r="A54" s="44"/>
      <c r="B54" s="45"/>
      <c r="C54" s="105"/>
    </row>
    <row r="55" spans="1:3" ht="15">
      <c r="A55" s="44"/>
      <c r="B55" s="45"/>
      <c r="C55" s="105"/>
    </row>
    <row r="56" spans="1:3" ht="15">
      <c r="A56" s="44"/>
      <c r="B56" s="45"/>
      <c r="C56" s="105"/>
    </row>
    <row r="57" spans="1:3" ht="15">
      <c r="A57" s="44"/>
      <c r="B57" s="45"/>
      <c r="C57" s="105"/>
    </row>
    <row r="64" ht="15">
      <c r="C64" s="106"/>
    </row>
    <row r="68" ht="15">
      <c r="C68" s="106"/>
    </row>
    <row r="69" ht="15">
      <c r="C69" s="106"/>
    </row>
    <row r="70" ht="15">
      <c r="C70" s="106"/>
    </row>
    <row r="71" ht="15">
      <c r="C71" s="106"/>
    </row>
    <row r="76" ht="15">
      <c r="C76" s="107"/>
    </row>
    <row r="77" ht="15">
      <c r="C77" s="106"/>
    </row>
    <row r="78" ht="15">
      <c r="C78" s="106"/>
    </row>
    <row r="79" ht="15">
      <c r="C79" s="106"/>
    </row>
  </sheetData>
  <sheetProtection/>
  <mergeCells count="11">
    <mergeCell ref="B5:C5"/>
    <mergeCell ref="B6:C6"/>
    <mergeCell ref="B7:C7"/>
    <mergeCell ref="B1:C1"/>
    <mergeCell ref="B2:C2"/>
    <mergeCell ref="B3:C3"/>
    <mergeCell ref="B4:C4"/>
    <mergeCell ref="A10:C10"/>
    <mergeCell ref="A11:C11"/>
    <mergeCell ref="A12:C12"/>
    <mergeCell ref="A13:C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Общий отдел</cp:lastModifiedBy>
  <cp:lastPrinted>2022-05-26T09:52:04Z</cp:lastPrinted>
  <dcterms:created xsi:type="dcterms:W3CDTF">1996-10-08T23:32:33Z</dcterms:created>
  <dcterms:modified xsi:type="dcterms:W3CDTF">2022-05-26T11:18:11Z</dcterms:modified>
  <cp:category/>
  <cp:version/>
  <cp:contentType/>
  <cp:contentStatus/>
</cp:coreProperties>
</file>