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-1995" yWindow="-60" windowWidth="12120" windowHeight="7005" tabRatio="622"/>
  </bookViews>
  <sheets>
    <sheet name="Ведомственная" sheetId="36" r:id="rId1"/>
    <sheet name="Функциональная " sheetId="43" r:id="rId2"/>
    <sheet name="Среднеспис числ год" sheetId="39" r:id="rId3"/>
    <sheet name="Резервный фонд" sheetId="44" r:id="rId4"/>
    <sheet name="Адресная" sheetId="45" r:id="rId5"/>
  </sheets>
  <definedNames>
    <definedName name="_xlnm._FilterDatabase" localSheetId="0" hidden="1">Ведомственная!$A$13:$F$290</definedName>
    <definedName name="FIO" localSheetId="0">Ведомственная!$E$11</definedName>
    <definedName name="_xlnm.Print_Titles" localSheetId="0">Ведомственная!$13:$13</definedName>
    <definedName name="_xlnm.Print_Titles" localSheetId="1">'Функциональная '!#REF!</definedName>
  </definedNames>
  <calcPr calcId="152511" fullCalcOnLoad="1"/>
</workbook>
</file>

<file path=xl/calcChain.xml><?xml version="1.0" encoding="utf-8"?>
<calcChain xmlns="http://schemas.openxmlformats.org/spreadsheetml/2006/main">
  <c r="E15" i="45" l="1"/>
  <c r="F15" i="45" s="1"/>
  <c r="D15" i="45"/>
  <c r="D37" i="43"/>
  <c r="D34" i="43"/>
  <c r="D32" i="43"/>
  <c r="D30" i="43"/>
  <c r="D29" i="43"/>
  <c r="D28" i="43"/>
  <c r="D27" i="43"/>
  <c r="D25" i="43"/>
  <c r="D24" i="43"/>
  <c r="D21" i="43"/>
  <c r="D19" i="43"/>
  <c r="D17" i="43"/>
  <c r="D15" i="43"/>
  <c r="D14" i="43"/>
  <c r="F14" i="36"/>
  <c r="F290" i="36" s="1"/>
  <c r="F13" i="45"/>
  <c r="F14" i="45"/>
  <c r="D36" i="43"/>
  <c r="D33" i="43"/>
  <c r="D31" i="43"/>
  <c r="D20" i="43"/>
  <c r="D18" i="43"/>
  <c r="D16" i="43"/>
  <c r="F12" i="45"/>
  <c r="C15" i="39"/>
  <c r="B15" i="39"/>
  <c r="D23" i="43"/>
  <c r="D13" i="43"/>
  <c r="D38" i="43" s="1"/>
  <c r="D26" i="43"/>
</calcChain>
</file>

<file path=xl/sharedStrings.xml><?xml version="1.0" encoding="utf-8"?>
<sst xmlns="http://schemas.openxmlformats.org/spreadsheetml/2006/main" count="1908" uniqueCount="366">
  <si>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</si>
  <si>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</t>
  </si>
  <si>
    <t>Мобилизационная и вневойсковая подготовка</t>
  </si>
  <si>
    <t>Благоустройство</t>
  </si>
  <si>
    <t>Культура</t>
  </si>
  <si>
    <t>к решению совета депутатов</t>
  </si>
  <si>
    <t xml:space="preserve">муниципального образования </t>
  </si>
  <si>
    <t>Киришского муниципального района</t>
  </si>
  <si>
    <t xml:space="preserve">                 Ленинградской области</t>
  </si>
  <si>
    <t>Пенсионное обеспечение</t>
  </si>
  <si>
    <t>Наименование показателя</t>
  </si>
  <si>
    <t>ИТОГО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</si>
  <si>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</si>
  <si>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</si>
  <si>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4</t>
  </si>
  <si>
    <t>Сумма (тысяч рублей)</t>
  </si>
  <si>
    <t>Код главного распорядителя бюджетных средств</t>
  </si>
  <si>
    <t>Код раздела</t>
  </si>
  <si>
    <t>Код подраздела</t>
  </si>
  <si>
    <t>Код целевой статьи</t>
  </si>
  <si>
    <t>Код вида расходов</t>
  </si>
  <si>
    <t>Ленинградской области</t>
  </si>
  <si>
    <t>Приложение 3</t>
  </si>
  <si>
    <t xml:space="preserve">Киришского муниципального района </t>
  </si>
  <si>
    <t>Использование средств  и  изменение  ассигнований резервного фонда</t>
  </si>
  <si>
    <t xml:space="preserve">Документ-основание </t>
  </si>
  <si>
    <t>Целевое назначение</t>
  </si>
  <si>
    <t>Получатель средств</t>
  </si>
  <si>
    <t>Изменение ассигнований резервного фонда (тыс.руб.)</t>
  </si>
  <si>
    <t>Использовано (тыс.руб.)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</si>
  <si>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</si>
  <si>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</si>
  <si>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</si>
  <si>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</si>
  <si>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</si>
  <si>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</si>
  <si>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</si>
  <si>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Физическая культура</t>
  </si>
  <si>
    <t>Итого</t>
  </si>
  <si>
    <t>муниципальные служащие</t>
  </si>
  <si>
    <t>Кусинское сельское поселение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</si>
  <si>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</si>
  <si>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</si>
  <si>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</si>
  <si>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Коммунальное хозяйство</t>
  </si>
  <si>
    <t>Кусинское сельское  поселение</t>
  </si>
  <si>
    <t>Другие вопросы в области жилищно-коммунального хозяйства</t>
  </si>
  <si>
    <t>Код раздела/ подраздела</t>
  </si>
  <si>
    <t>Жилищное хозяйство</t>
  </si>
  <si>
    <t>01</t>
  </si>
  <si>
    <t>00</t>
  </si>
  <si>
    <t>04</t>
  </si>
  <si>
    <t>06</t>
  </si>
  <si>
    <t>13</t>
  </si>
  <si>
    <t>02</t>
  </si>
  <si>
    <t>03</t>
  </si>
  <si>
    <t>09</t>
  </si>
  <si>
    <t>05</t>
  </si>
  <si>
    <t>08</t>
  </si>
  <si>
    <t>10</t>
  </si>
  <si>
    <t>11</t>
  </si>
  <si>
    <t>Социальное обеспечение населения</t>
  </si>
  <si>
    <t>Выделено  средств из резервного фонда               ( тыс. руб.)</t>
  </si>
  <si>
    <t>Другие вопросы в области национальной безопасности и правоохранительной деятельности</t>
  </si>
  <si>
    <t>14</t>
  </si>
  <si>
    <t>Предусмотрено решением совета депутатов от 12.12.2018 г. №65/299 (тыс.руб.)</t>
  </si>
  <si>
    <t>Другие вопросы в области национальной экономики</t>
  </si>
  <si>
    <t>Обеспечение проведения выборов и референдумов</t>
  </si>
  <si>
    <t>07</t>
  </si>
  <si>
    <t>12</t>
  </si>
  <si>
    <t>муниципального образования</t>
  </si>
  <si>
    <t xml:space="preserve">Объект </t>
  </si>
  <si>
    <t>Главный распорядитель средств</t>
  </si>
  <si>
    <t>Наименование источника</t>
  </si>
  <si>
    <t>Сумма на 2019 год (тыс. руб.)</t>
  </si>
  <si>
    <t>% исполнения</t>
  </si>
  <si>
    <t>иные межбюджетные трансферты из бюджета муниципального образования Киришский муниципальный район Ленинградской области</t>
  </si>
  <si>
    <t>ВСЕГО</t>
  </si>
  <si>
    <t>Администрация  Кусинского сельского поселения</t>
  </si>
  <si>
    <t xml:space="preserve">                                        Приложение 7</t>
  </si>
  <si>
    <t>Приобретение квартир в рамках реализации региональной адресной программы "Переселение граждан из аварийного жилищного фонда на территории Ленинградской области в 2019-2025 годах"</t>
  </si>
  <si>
    <t>Администрация Кусинского сельского поселения</t>
  </si>
  <si>
    <t>955</t>
  </si>
  <si>
    <t>0100</t>
  </si>
  <si>
    <t>0104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</si>
  <si>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</si>
  <si>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1100000000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</si>
  <si>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</si>
  <si>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1110000000</t>
  </si>
  <si>
    <t>Обеспечение деятельности аппаратов органов местного самоуправления, осуществляющих полномочия по решению вопросов местного значения муниципального образования Кусинское сельское поселение Киришского муниципального района Ленинградской области</t>
  </si>
  <si>
    <t>1110020033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</si>
  <si>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</si>
  <si>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</si>
  <si>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</si>
  <si>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</si>
  <si>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</si>
  <si>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</si>
  <si>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</si>
  <si>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</si>
  <si>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</si>
  <si>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</si>
  <si>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</si>
  <si>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</si>
  <si>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</si>
  <si>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2100000000</t>
  </si>
  <si>
    <t>Непрограммные расходы на переданные полномочия в соответствии с заключенными соглашениями</t>
  </si>
  <si>
    <t>2130000000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</si>
  <si>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</si>
  <si>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2130022004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</si>
  <si>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</si>
  <si>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</si>
  <si>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</si>
  <si>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</si>
  <si>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</si>
  <si>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2130022005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</si>
  <si>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</si>
  <si>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2130022006</t>
  </si>
  <si>
    <t>Муниципальная программа "Повышение эффективности муниципального управления и снижение административных барьеров при предоставлении муниципальных услуг в Кусинском сельском поселении"</t>
  </si>
  <si>
    <t>7800000000</t>
  </si>
  <si>
    <t>Основное мероприятие "Обучение муниципальных служащих на курсах повышения квалификации"</t>
  </si>
  <si>
    <t>7800100000</t>
  </si>
  <si>
    <t>Обучение муниципальных служащих на курсах повышения квалификации</t>
  </si>
  <si>
    <t>7800120024</t>
  </si>
  <si>
    <t>0106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</si>
  <si>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</si>
  <si>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2130021001</t>
  </si>
  <si>
    <t>Межбюджетные трансферты на исполнение полномочий предусмотренных пунктом 11 статьи 3 Федерального закона от 07.02.2011 № 6-ФЗ "Об общих принципах организации деятельности контрольно-счетных органов субъектов Российской федерации и муниципальных образований"</t>
  </si>
  <si>
    <t>2130021002</t>
  </si>
  <si>
    <t>0113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</si>
  <si>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</si>
  <si>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>2110000000</t>
  </si>
  <si>
    <t>Уплата членских взносов в Ассоциацию «Совет муниципальных образований Ленинградской области"</t>
  </si>
  <si>
    <t>2110020025</t>
  </si>
  <si>
    <t>Оценка недвижимости, признание прав и регулирование отношений по собственности муниципального образования</t>
  </si>
  <si>
    <t>2110020036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</si>
  <si>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</si>
  <si>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2110020100</t>
  </si>
  <si>
    <t>Муниципальная программа "Обеспечение качественным жильем граждан на территории Кусинского сельского поселения"</t>
  </si>
  <si>
    <t>7600000000</t>
  </si>
  <si>
    <t>Подпрограмма "Реализация функций в сфере управления муниципальным жилищным фондом"</t>
  </si>
  <si>
    <t>7630000000</t>
  </si>
  <si>
    <t>Основное мероприятие "Обеспечение реализации функций в сфере управления муниципальным жилищным фондом"</t>
  </si>
  <si>
    <t>7630100000</t>
  </si>
  <si>
    <t>Ведение лицевых счетов по объектам муниципального жилого фонда</t>
  </si>
  <si>
    <t>7630120003</t>
  </si>
  <si>
    <t>0200</t>
  </si>
  <si>
    <t>0203</t>
  </si>
  <si>
    <t>Непрограмные расходы за счет субсидий, субвенций и иных межбюджетных трасфертов из бюджетов других уровней</t>
  </si>
  <si>
    <t>2120000000</t>
  </si>
  <si>
    <t>Осуществление первичного воинского учета на территориях, где отсутствуют военные комиссариаты</t>
  </si>
  <si>
    <t>2120051180</t>
  </si>
  <si>
    <t>0300</t>
  </si>
  <si>
    <t>0309</t>
  </si>
  <si>
    <t>Муниципальная программа "Обеспечение безопасности в Кусинском сельском поселении"</t>
  </si>
  <si>
    <t>7300000000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</si>
  <si>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</si>
  <si>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>7300300000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</si>
  <si>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8,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</si>
  <si>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7300320310</t>
  </si>
  <si>
    <t>0400</t>
  </si>
  <si>
    <t>0409</t>
  </si>
  <si>
    <t>Муниципальная программа "Развитие автомобильных дорог в Кусинском сельском поселении"</t>
  </si>
  <si>
    <t>7500000000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</si>
  <si>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</si>
  <si>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>7500100000</t>
  </si>
  <si>
    <t>Мероприятия по содержанию автомобильных дорог общего пользования местного значения и искусственных сооружений на них</t>
  </si>
  <si>
    <t>7500120016</t>
  </si>
  <si>
    <t>Муниципальная программа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</si>
  <si>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8100000000</t>
  </si>
  <si>
    <t>Основное мероприятие "Капитальный ремонт и ремонт автомобильных дорог общего пользования местного значения д. Кусино"</t>
  </si>
  <si>
    <t>8100100000</t>
  </si>
  <si>
    <t>Капитальный ремонт и ремонт автомобильных дорог общего пользования местного значения д. Кусино</t>
  </si>
  <si>
    <t>81001S4660</t>
  </si>
  <si>
    <t>0412</t>
  </si>
  <si>
    <t>Муниципальная программа "Стимулирование экономической активности в Кусинском сельском поселении"</t>
  </si>
  <si>
    <t>7700000000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</si>
  <si>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</si>
  <si>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>7700200000</t>
  </si>
  <si>
    <t>Проведение работ по внесению сведений в ЕГРН о границах территориальных зон, о границах населенных пунктов, подготовки проектов изменений в Правила землепользования и застройки, подготовки проекта планировки и проекта межевания территории для предоставления по областному Закону Ленинградской области от 14 октября 2008 года № 105-ОЗ</t>
  </si>
  <si>
    <t>7700240082</t>
  </si>
  <si>
    <t>0500</t>
  </si>
  <si>
    <t>0501</t>
  </si>
  <si>
    <t>Подпрограмма "Содержание, обслуживание и капитальный ремонт жилищного фонда на территории муниципального образования"</t>
  </si>
  <si>
    <t>7620000000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</si>
  <si>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</si>
  <si>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>7620100000</t>
  </si>
  <si>
    <t>Взносы собственника муниципального жилого фонда на обеспечение капитального ремонта общего имущества многоквартирных домов</t>
  </si>
  <si>
    <t>7620120020</t>
  </si>
  <si>
    <t>Основное мероприятие "Содержание и обслуживание жилищного фонда на территории муниципального образования"</t>
  </si>
  <si>
    <t>7620200000</t>
  </si>
  <si>
    <t>Субсидии на выполнение работ по эксплуатации жилищного фонда, не обеспеченных платежами населения</t>
  </si>
  <si>
    <t>7620220021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</si>
  <si>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</si>
  <si>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</si>
  <si>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0502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</si>
  <si>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</si>
  <si>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7200000000</t>
  </si>
  <si>
    <t>Подпрограмма "Энергосбережение и повышение энергетической эффективности на территории Кусинского сельского поселения"</t>
  </si>
  <si>
    <t>7210000000</t>
  </si>
  <si>
    <t>Основное мероприятие "Повышение надежности и эффективности работы объектов (сетей) теплоснабжения"</t>
  </si>
  <si>
    <t>7210200000</t>
  </si>
  <si>
    <t>Проведение мероприятий, направленных на повышение надежности и эффективности работы объектов (сетей) теплоснабжения</t>
  </si>
  <si>
    <t>7210220005</t>
  </si>
  <si>
    <t>Подпрограмма "Водоснабжение и водоотведение на территории Кусинского сельского поселения"</t>
  </si>
  <si>
    <t>7220000000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</si>
  <si>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 муниципального образования Кусинское сельское поселение"</t>
  </si>
  <si>
    <t>7220100000</t>
  </si>
  <si>
    <t>Содержание, техническое обслуживание объектов (сетей) водоснабжения и водоотведения муниципального образования Кусинское сельское поселение</t>
  </si>
  <si>
    <t>7220120007</t>
  </si>
  <si>
    <t>Проведение мероприятий, направленных на повышение надежности и эффективности работы объектов (сетей) водоснабжения и водоотведения</t>
  </si>
  <si>
    <t>7220120008</t>
  </si>
  <si>
    <t>72201S0260</t>
  </si>
  <si>
    <t>Основное мероприятие "Обеспечение функционирования общественной бани"</t>
  </si>
  <si>
    <t>7700100000</t>
  </si>
  <si>
    <t>Субсидии на возмещение недополученных доходов в связи с оказанием банных услуг населению</t>
  </si>
  <si>
    <t>7700120023</t>
  </si>
  <si>
    <t>0503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</si>
  <si>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</si>
  <si>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>7210100000</t>
  </si>
  <si>
    <t>Организация уличного освещения, техническое обслуживание и ремонт сетей инженерно-технического обеспечения электрической энергией</t>
  </si>
  <si>
    <t>7210120004</t>
  </si>
  <si>
    <t>Основное мероприятие "Обеспечение безопасности людей на водных объектах, охраны их жизни и здоровья"</t>
  </si>
  <si>
    <t>7300100000</t>
  </si>
  <si>
    <t>Проведение мероприятий, направленных на обеспечение безопасности людей на водных объектах, охраны их жизни и здоровья</t>
  </si>
  <si>
    <t>7300120009</t>
  </si>
  <si>
    <t>Основное мероприятие "Обеспечение первичных мер пожарной безопасности муниципального образования"</t>
  </si>
  <si>
    <t>7300200000</t>
  </si>
  <si>
    <t>Проведение мероприятий, направленных на обеспечение первичных мер пожарной безопасности</t>
  </si>
  <si>
    <t>7300220010</t>
  </si>
  <si>
    <t>Муниципальная программа "Благоустройство и санитарное содержание территории Кусинского сельского поселения"</t>
  </si>
  <si>
    <t>7400000000</t>
  </si>
  <si>
    <t>Основное мероприятие"Содержание гражданских захоронений, расположенных на территории муниципального образования"</t>
  </si>
  <si>
    <t>7400100000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</si>
  <si>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</si>
  <si>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7400120022</t>
  </si>
  <si>
    <t>Основное мероприятие "Содержание воинских захоронений, расположенных на территории муниципального образования"</t>
  </si>
  <si>
    <t>7400200000</t>
  </si>
  <si>
    <t>Содержание воинских захоронений, расположенных на территории муниципального образования</t>
  </si>
  <si>
    <t>7400220012</t>
  </si>
  <si>
    <t>Основное мероприятие "Благоустройство территории муниципального образования"</t>
  </si>
  <si>
    <t>7400300000</t>
  </si>
  <si>
    <t>Проведение мероприятий, направленных на благоустройство территории муниципального образования</t>
  </si>
  <si>
    <t>7400320013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</si>
  <si>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</si>
  <si>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>7400500000</t>
  </si>
  <si>
    <t>Ликвидация несанкционированных свалок</t>
  </si>
  <si>
    <t>7400520006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</si>
  <si>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</si>
  <si>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7400520015</t>
  </si>
  <si>
    <t>Муниципальная программа "Борьба с борщевиком Сосновского в муниципальном образовании Кусинское сельское поселение Киришского муниципального района Ленинградской области"</t>
  </si>
  <si>
    <t>7900000000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</si>
  <si>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</si>
  <si>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>7900100000</t>
  </si>
  <si>
    <t>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</t>
  </si>
  <si>
    <t>79001S4310</t>
  </si>
  <si>
    <t>Муниципальная программа "Развитие частей территории Кусинского сельского поселения"</t>
  </si>
  <si>
    <t>8000000000</t>
  </si>
  <si>
    <t>Основное мероприятие "Организация уличного освещения в населенных пунктах"</t>
  </si>
  <si>
    <t>8000400000</t>
  </si>
  <si>
    <t>Организация уличного освещения в населенных пунктах</t>
  </si>
  <si>
    <t>80004S4770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</si>
  <si>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</si>
  <si>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>8000500000</t>
  </si>
  <si>
    <t>Участие в организации деятельности по сбору (в том числе раздельному сбору) и транспортированию твердых коммунальных отходов в населенных пунктах</t>
  </si>
  <si>
    <t>80005S4770</t>
  </si>
  <si>
    <t>Основное мероприятие "Благоустройство территории в населенных пунктах"</t>
  </si>
  <si>
    <t>8000600000</t>
  </si>
  <si>
    <t>Благоустройство территории в населенных пунктах</t>
  </si>
  <si>
    <t>80006S4770</t>
  </si>
  <si>
    <t>0505</t>
  </si>
  <si>
    <t>Основное мероприятие "Вывоз умерших граждан из внебольничных условий"</t>
  </si>
  <si>
    <t>7400400000</t>
  </si>
  <si>
    <t>7400420022</t>
  </si>
  <si>
    <t>0800</t>
  </si>
  <si>
    <t>0801</t>
  </si>
  <si>
    <t>Муниципальная программа "Развитие культуры в Кусинском сельском поселении"</t>
  </si>
  <si>
    <t>7100000000</t>
  </si>
  <si>
    <t>Основное мероприятие "Организация досуга и обеспечение населения муниципального образования услугами в сфере культуры"</t>
  </si>
  <si>
    <t>7100100000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</si>
  <si>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</si>
  <si>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7100120903</t>
  </si>
  <si>
    <t>Основное мероприятие "Организация библиотечного обслуживания населения, комплектование библиотечных фондов"</t>
  </si>
  <si>
    <t>7100300000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</si>
  <si>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</si>
  <si>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7100320901</t>
  </si>
  <si>
    <t>1000</t>
  </si>
  <si>
    <t>1001</t>
  </si>
  <si>
    <t>Пенсионное обеспечение муниципальных служащих</t>
  </si>
  <si>
    <t>2110020034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</si>
  <si>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</si>
  <si>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</si>
  <si>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</si>
  <si>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</si>
  <si>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1100</t>
  </si>
  <si>
    <t>1101</t>
  </si>
  <si>
    <t>Муниципальная программа "Развитие физической культуры и спорта в Кусинском сельском поселении"</t>
  </si>
  <si>
    <t>7000000000</t>
  </si>
  <si>
    <t>Основное мероприятие "Организация и проведение физкультурно-оздоровительных, спортивных мероприятий и соревнований"</t>
  </si>
  <si>
    <t>7000100000</t>
  </si>
  <si>
    <t>Организация и проведение физкультурно-оздоровительных, спортивных мероприятий и соревнований</t>
  </si>
  <si>
    <t>7000120001</t>
  </si>
  <si>
    <t>Территориальная избирательная комиссия Киришского муниципального района</t>
  </si>
  <si>
    <t>962</t>
  </si>
  <si>
    <t>0107</t>
  </si>
  <si>
    <t>Подготовка и проведение выборов в представительный орган муниципального образования</t>
  </si>
  <si>
    <t>2110020099</t>
  </si>
  <si>
    <t>Специальные расходы</t>
  </si>
  <si>
    <t>880</t>
  </si>
  <si>
    <t>средства Фонда содействия реформированию жилищно-коммунального хозяйства</t>
  </si>
  <si>
    <t>средства областного бюджета Ленинградской области</t>
  </si>
  <si>
    <t>приобретение преобразователя частоты с базовой панелью управления в помещение насосной станции в с.Посадников Остров</t>
  </si>
  <si>
    <t>Распоряжение от 11.07.2019 года № 78-р</t>
  </si>
  <si>
    <t xml:space="preserve">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2019 год по ведомственной структуре расходов бюджета </t>
  </si>
  <si>
    <t xml:space="preserve">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2019 год по разделам и подразделам классификации расходов  бюджета   </t>
  </si>
  <si>
    <t xml:space="preserve">Сведения о среднесписочной численности муниципальных служащих органов местного самоуправления и работников муниципальных учреждений муниципального образования Кусинское сельское поселение Киришского муниципального района Ленинградской области и о фактических расходах на оплату их труда  за  2019 год </t>
  </si>
  <si>
    <t>Отчет по использованию средств резервного фонда администрации муниципального образования Кусинское сельское поселение Киришского  муниципального  района Ленинградской области за 2019 год</t>
  </si>
  <si>
    <t>Исполнение  адресной инвестиционной программы муниципального образования Кусинское сельское поселение  Киришского муниципального района Ленинградской области за 2019 год</t>
  </si>
  <si>
    <t>КФСР</t>
  </si>
  <si>
    <t>КЦСР</t>
  </si>
  <si>
    <t>КВР</t>
  </si>
  <si>
    <t>Расход по ЛС</t>
  </si>
  <si>
    <t>1110040038</t>
  </si>
  <si>
    <t>1110055502</t>
  </si>
  <si>
    <t>1110071340</t>
  </si>
  <si>
    <t>2130022003</t>
  </si>
  <si>
    <t>7500200000</t>
  </si>
  <si>
    <t>7500220017</t>
  </si>
  <si>
    <t>8000300000</t>
  </si>
  <si>
    <t>8000320040</t>
  </si>
  <si>
    <t>80003S4770</t>
  </si>
  <si>
    <t>8100120041</t>
  </si>
  <si>
    <t>770П700000</t>
  </si>
  <si>
    <t>770П774640</t>
  </si>
  <si>
    <t>7640000000</t>
  </si>
  <si>
    <t>764F367483</t>
  </si>
  <si>
    <t>400</t>
  </si>
  <si>
    <t>410</t>
  </si>
  <si>
    <t>764F367484</t>
  </si>
  <si>
    <t>764F36748S</t>
  </si>
  <si>
    <t>2110020035</t>
  </si>
  <si>
    <t>7210240027</t>
  </si>
  <si>
    <t>72102S0160</t>
  </si>
  <si>
    <t>7210140027</t>
  </si>
  <si>
    <t>Капитальные вложения в объекты государственной (муниципальной) собственности</t>
  </si>
  <si>
    <t>Бюджетные инвестиции</t>
  </si>
  <si>
    <t>Материальное стимулирование управленческих команд муниципального образования Кусинское сельское поселение Киришского муниципального района Ленинградской области</t>
  </si>
  <si>
    <t>Расходы на обеспечение функций органа местного самоуправления по выполнению отдельных государственных полномочий Ленинградской области в сфере административных правоотношений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</si>
  <si>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</si>
  <si>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</si>
  <si>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Капитальный ремонт и ремонт автомобильных дорог общего пользования местного значения, дворовых территорий многоквартирных домов и проездов к ним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</si>
  <si>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</si>
  <si>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>Поддержание и развитие существующей сети автомобильных дорог общего пользования местного значения в населенных пунктах</t>
  </si>
  <si>
    <t>Основное мероприятие "Участие в Отраслевом проекте "Регистрация права собственности и постановка на кадастровый учет земельных участков и объектов недвижимого имущества"</t>
  </si>
  <si>
    <t>Проведение работ по внесению сведений в ЕГРН о границах населенных пунктов</t>
  </si>
  <si>
    <t>Подпрограмма "Переселение граждан из аварийного жилищного фонда и его последующая ликвидация"</t>
  </si>
  <si>
    <t>Основное мероприятие "Участие в Федеральном проекте "Обеспечение устойчивого сокращения непригодного для проживания жилищного фонда"</t>
  </si>
  <si>
    <t>764F300000</t>
  </si>
  <si>
    <t>Проведение мероприятий, направленных на переселение граждан из аварийного жилищного фонда</t>
  </si>
  <si>
    <t>Резервный фонд Администрации Кусинского сельского поселения</t>
  </si>
  <si>
    <t>Повышение надежности и эффективности работы объектов (сетей) теплоснабжения</t>
  </si>
  <si>
    <t>Исполнено за 2019 год (тыс.руб.)</t>
  </si>
  <si>
    <t xml:space="preserve">                                        Приложение 6</t>
  </si>
  <si>
    <t>Приложение 8</t>
  </si>
  <si>
    <t>Фактические расходы на оплату труда за  2019 год (тыс. руб.)</t>
  </si>
  <si>
    <t>Среднесписочная численность работников за  2019 год  (чел)</t>
  </si>
  <si>
    <t>от 13.05.2020 № 10/65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</si>
</sst>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88" formatCode="0.0"/>
    <numFmt numFmtId="195" formatCode="?"/>
  </numFmts>
  <fonts count="16" x14ac:knownFonts="1">
    <font>
      <sz val="10"/>
      <color indexed="8"/>
      <name val="Arial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5" fillId="0" borderId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8" fillId="0" borderId="10" xfId="0" applyNumberFormat="1" applyFont="1" applyBorder="1"/>
    <xf numFmtId="4" fontId="5" fillId="0" borderId="10" xfId="0" applyNumberFormat="1" applyFont="1" applyBorder="1"/>
    <xf numFmtId="4" fontId="5" fillId="0" borderId="11" xfId="0" applyNumberFormat="1" applyFont="1" applyBorder="1"/>
    <xf numFmtId="4" fontId="8" fillId="0" borderId="12" xfId="0" applyNumberFormat="1" applyFont="1" applyBorder="1"/>
    <xf numFmtId="4" fontId="5" fillId="2" borderId="10" xfId="0" applyNumberFormat="1" applyFont="1" applyFill="1" applyBorder="1"/>
    <xf numFmtId="49" fontId="1" fillId="0" borderId="13" xfId="0" applyNumberFormat="1" applyFont="1" applyBorder="1" applyAlignment="1">
      <alignment horizontal="left" vertical="center" wrapText="1"/>
    </xf>
    <xf numFmtId="0" fontId="4" fillId="0" borderId="0" xfId="0" applyFont="1" applyAlignment="1"/>
    <xf numFmtId="49" fontId="7" fillId="0" borderId="13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49" fontId="7" fillId="0" borderId="14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0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88" fontId="1" fillId="0" borderId="1" xfId="0" applyNumberFormat="1" applyFont="1" applyFill="1" applyBorder="1" applyAlignment="1">
      <alignment horizontal="center" vertical="center" wrapText="1"/>
    </xf>
    <xf numFmtId="188" fontId="1" fillId="0" borderId="1" xfId="0" applyNumberFormat="1" applyFont="1" applyBorder="1" applyAlignment="1">
      <alignment horizontal="center" vertical="center" wrapText="1"/>
    </xf>
    <xf numFmtId="188" fontId="10" fillId="0" borderId="0" xfId="0" applyNumberFormat="1" applyFont="1"/>
    <xf numFmtId="0" fontId="11" fillId="0" borderId="0" xfId="0" applyFont="1"/>
    <xf numFmtId="0" fontId="1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1" applyFont="1"/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4" fontId="1" fillId="0" borderId="1" xfId="1" applyNumberFormat="1" applyFont="1" applyBorder="1" applyAlignment="1">
      <alignment vertical="center" wrapText="1"/>
    </xf>
    <xf numFmtId="0" fontId="9" fillId="0" borderId="1" xfId="0" applyFont="1" applyBorder="1"/>
    <xf numFmtId="4" fontId="9" fillId="0" borderId="1" xfId="0" applyNumberFormat="1" applyFont="1" applyBorder="1"/>
    <xf numFmtId="188" fontId="9" fillId="0" borderId="1" xfId="0" applyNumberFormat="1" applyFont="1" applyBorder="1" applyAlignment="1">
      <alignment vertical="center"/>
    </xf>
    <xf numFmtId="0" fontId="9" fillId="0" borderId="0" xfId="0" applyFont="1"/>
    <xf numFmtId="0" fontId="13" fillId="0" borderId="0" xfId="0" applyFont="1"/>
    <xf numFmtId="0" fontId="1" fillId="2" borderId="1" xfId="0" applyFont="1" applyFill="1" applyBorder="1" applyAlignment="1">
      <alignment horizontal="center" vertical="center"/>
    </xf>
    <xf numFmtId="188" fontId="1" fillId="2" borderId="1" xfId="0" applyNumberFormat="1" applyFont="1" applyFill="1" applyBorder="1" applyAlignment="1">
      <alignment horizontal="center" vertical="center"/>
    </xf>
    <xf numFmtId="188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95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43" fontId="1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10" fillId="3" borderId="1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 applyProtection="1">
      <alignment horizontal="center"/>
    </xf>
    <xf numFmtId="2" fontId="1" fillId="0" borderId="1" xfId="0" applyNumberFormat="1" applyFont="1" applyBorder="1" applyAlignment="1" applyProtection="1">
      <alignment horizontal="left" vertical="center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9" fontId="14" fillId="0" borderId="4" xfId="1" applyNumberFormat="1" applyFont="1" applyFill="1" applyBorder="1" applyAlignment="1">
      <alignment horizontal="left" vertical="center" wrapText="1"/>
    </xf>
    <xf numFmtId="49" fontId="14" fillId="0" borderId="15" xfId="1" applyNumberFormat="1" applyFont="1" applyFill="1" applyBorder="1" applyAlignment="1">
      <alignment horizontal="left" vertical="center" wrapText="1"/>
    </xf>
    <xf numFmtId="49" fontId="14" fillId="0" borderId="16" xfId="1" applyNumberFormat="1" applyFont="1" applyFill="1" applyBorder="1" applyAlignment="1">
      <alignment horizontal="left" vertical="center" wrapText="1"/>
    </xf>
    <xf numFmtId="0" fontId="1" fillId="0" borderId="4" xfId="2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 wrapText="1"/>
    </xf>
    <xf numFmtId="0" fontId="1" fillId="0" borderId="16" xfId="2" applyFont="1" applyBorder="1" applyAlignment="1">
      <alignment horizontal="center" vertical="center" wrapText="1"/>
    </xf>
    <xf numFmtId="0" fontId="1" fillId="0" borderId="0" xfId="1" applyFont="1" applyAlignment="1">
      <alignment horizontal="center" wrapText="1"/>
    </xf>
    <xf numFmtId="0" fontId="1" fillId="0" borderId="0" xfId="2" applyFont="1" applyAlignment="1"/>
    <xf numFmtId="0" fontId="1" fillId="0" borderId="0" xfId="1" applyFont="1" applyAlignment="1">
      <alignment horizontal="right"/>
    </xf>
    <xf numFmtId="0" fontId="1" fillId="0" borderId="0" xfId="1" applyFont="1" applyAlignment="1">
      <alignment horizontal="righ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0"/>
  <sheetViews>
    <sheetView tabSelected="1" workbookViewId="0">
      <selection activeCell="S16" sqref="S16"/>
    </sheetView>
  </sheetViews>
  <sheetFormatPr defaultRowHeight="15.75" x14ac:dyDescent="0.25"/>
  <cols>
    <col min="1" max="1" width="41.28515625" style="3" customWidth="1"/>
    <col min="2" max="2" width="15.28515625" style="3" customWidth="1"/>
    <col min="3" max="3" width="12.42578125" style="34" customWidth="1"/>
    <col min="4" max="4" width="16.7109375" style="3" customWidth="1"/>
    <col min="5" max="5" width="10.5703125" style="3" customWidth="1"/>
    <col min="6" max="6" width="13.28515625" style="76" customWidth="1"/>
    <col min="7" max="8" width="9.140625" style="3"/>
    <col min="9" max="9" width="9.5703125" style="3" hidden="1" customWidth="1"/>
    <col min="10" max="10" width="16.42578125" style="3" hidden="1" customWidth="1"/>
    <col min="11" max="11" width="11.42578125" style="3" hidden="1" customWidth="1"/>
    <col min="12" max="12" width="20.42578125" style="3" hidden="1" customWidth="1"/>
    <col min="13" max="13" width="0" style="3" hidden="1" customWidth="1"/>
    <col min="14" max="16384" width="9.140625" style="3"/>
  </cols>
  <sheetData>
    <row r="1" spans="1:12" x14ac:dyDescent="0.25">
      <c r="C1" s="82" t="s">
        <v>22</v>
      </c>
      <c r="D1" s="82"/>
      <c r="E1" s="82"/>
      <c r="F1" s="82"/>
    </row>
    <row r="2" spans="1:12" x14ac:dyDescent="0.25">
      <c r="C2" s="82" t="s">
        <v>5</v>
      </c>
      <c r="D2" s="82"/>
      <c r="E2" s="82"/>
      <c r="F2" s="82"/>
    </row>
    <row r="3" spans="1:12" x14ac:dyDescent="0.25">
      <c r="C3" s="82" t="s">
        <v>6</v>
      </c>
      <c r="D3" s="82"/>
      <c r="E3" s="82"/>
      <c r="F3" s="82"/>
    </row>
    <row r="4" spans="1:12" x14ac:dyDescent="0.25">
      <c r="C4" s="82" t="s">
        <v>40</v>
      </c>
      <c r="D4" s="82"/>
      <c r="E4" s="82"/>
      <c r="F4" s="82"/>
    </row>
    <row r="5" spans="1:12" x14ac:dyDescent="0.25">
      <c r="C5" s="82" t="s">
        <v>7</v>
      </c>
      <c r="D5" s="82"/>
      <c r="E5" s="82"/>
      <c r="F5" s="82"/>
    </row>
    <row r="6" spans="1:12" x14ac:dyDescent="0.25">
      <c r="C6" s="82" t="s">
        <v>8</v>
      </c>
      <c r="D6" s="82"/>
      <c r="E6" s="82"/>
      <c r="F6" s="82"/>
    </row>
    <row r="7" spans="1:12" x14ac:dyDescent="0.25">
      <c r="E7" s="84" t="s">
        <v>365</v>
      </c>
      <c r="F7" s="84"/>
    </row>
    <row r="8" spans="1:12" x14ac:dyDescent="0.25">
      <c r="A8" s="83" t="s">
        <v>312</v>
      </c>
      <c r="B8" s="83"/>
      <c r="C8" s="83"/>
      <c r="D8" s="83"/>
      <c r="E8" s="83"/>
      <c r="F8" s="83"/>
    </row>
    <row r="9" spans="1:12" x14ac:dyDescent="0.25">
      <c r="A9" s="83"/>
      <c r="B9" s="83"/>
      <c r="C9" s="83"/>
      <c r="D9" s="83"/>
      <c r="E9" s="83"/>
      <c r="F9" s="83"/>
    </row>
    <row r="10" spans="1:12" ht="33" customHeight="1" x14ac:dyDescent="0.25">
      <c r="A10" s="83"/>
      <c r="B10" s="83"/>
      <c r="C10" s="83"/>
      <c r="D10" s="83"/>
      <c r="E10" s="83"/>
      <c r="F10" s="83"/>
    </row>
    <row r="12" spans="1:12" x14ac:dyDescent="0.25">
      <c r="F12" s="74"/>
    </row>
    <row r="13" spans="1:12" s="33" customFormat="1" ht="63" x14ac:dyDescent="0.2">
      <c r="A13" s="30" t="s">
        <v>1</v>
      </c>
      <c r="B13" s="31" t="s">
        <v>16</v>
      </c>
      <c r="C13" s="31" t="s">
        <v>47</v>
      </c>
      <c r="D13" s="32" t="s">
        <v>19</v>
      </c>
      <c r="E13" s="31" t="s">
        <v>20</v>
      </c>
      <c r="F13" s="75" t="s">
        <v>15</v>
      </c>
      <c r="I13" s="72" t="s">
        <v>317</v>
      </c>
      <c r="J13" s="72" t="s">
        <v>318</v>
      </c>
      <c r="K13" s="72" t="s">
        <v>319</v>
      </c>
      <c r="L13" s="72" t="s">
        <v>320</v>
      </c>
    </row>
    <row r="14" spans="1:12" ht="31.5" x14ac:dyDescent="0.25">
      <c r="A14" s="62" t="s">
        <v>81</v>
      </c>
      <c r="B14" s="63" t="s">
        <v>82</v>
      </c>
      <c r="C14" s="63"/>
      <c r="D14" s="63"/>
      <c r="E14" s="63"/>
      <c r="F14" s="77">
        <f>SUM(F15+F84+F93+F100+F137+F257+F268+F275)</f>
        <v>32087.290000000005</v>
      </c>
      <c r="I14" s="72"/>
      <c r="J14" s="72"/>
      <c r="K14" s="72"/>
      <c r="L14" s="72">
        <v>32087.279999999999</v>
      </c>
    </row>
    <row r="15" spans="1:12" ht="31.5" x14ac:dyDescent="0.25">
      <c r="A15" s="62" t="s">
        <v>30</v>
      </c>
      <c r="B15" s="63" t="s">
        <v>82</v>
      </c>
      <c r="C15" s="63" t="s">
        <v>83</v>
      </c>
      <c r="D15" s="63"/>
      <c r="E15" s="63"/>
      <c r="F15" s="77">
        <v>6394.76</v>
      </c>
      <c r="I15" s="72" t="s">
        <v>83</v>
      </c>
      <c r="J15" s="72"/>
      <c r="K15" s="72"/>
      <c r="L15" s="72">
        <v>6394.76</v>
      </c>
    </row>
    <row r="16" spans="1:12" ht="94.5" x14ac:dyDescent="0.25">
      <c r="A16" s="62" t="s">
        <v>0</v>
      </c>
      <c r="B16" s="63" t="s">
        <v>82</v>
      </c>
      <c r="C16" s="63" t="s">
        <v>84</v>
      </c>
      <c r="D16" s="63"/>
      <c r="E16" s="63"/>
      <c r="F16" s="77">
        <v>5375.66</v>
      </c>
      <c r="I16" s="72" t="s">
        <v>84</v>
      </c>
      <c r="J16" s="72"/>
      <c r="K16" s="72"/>
      <c r="L16" s="72">
        <v>5375.66</v>
      </c>
    </row>
    <row r="17" spans="1:12" ht="94.5" x14ac:dyDescent="0.25">
      <c r="A17" s="62" t="s">
        <v>85</v>
      </c>
      <c r="B17" s="63" t="s">
        <v>82</v>
      </c>
      <c r="C17" s="63" t="s">
        <v>84</v>
      </c>
      <c r="D17" s="63" t="s">
        <v>86</v>
      </c>
      <c r="E17" s="63"/>
      <c r="F17" s="77">
        <v>5211.8900000000003</v>
      </c>
      <c r="I17" s="72" t="s">
        <v>84</v>
      </c>
      <c r="J17" s="72" t="s">
        <v>86</v>
      </c>
      <c r="K17" s="72"/>
      <c r="L17" s="72">
        <v>5211.8900000000003</v>
      </c>
    </row>
    <row r="18" spans="1:12" ht="94.5" x14ac:dyDescent="0.25">
      <c r="A18" s="62" t="s">
        <v>87</v>
      </c>
      <c r="B18" s="63" t="s">
        <v>82</v>
      </c>
      <c r="C18" s="63" t="s">
        <v>84</v>
      </c>
      <c r="D18" s="63" t="s">
        <v>88</v>
      </c>
      <c r="E18" s="63"/>
      <c r="F18" s="77">
        <v>5211.8900000000003</v>
      </c>
      <c r="I18" s="72" t="s">
        <v>84</v>
      </c>
      <c r="J18" s="72" t="s">
        <v>88</v>
      </c>
      <c r="K18" s="72"/>
      <c r="L18" s="72">
        <v>5211.8900000000003</v>
      </c>
    </row>
    <row r="19" spans="1:12" ht="126" x14ac:dyDescent="0.25">
      <c r="A19" s="62" t="s">
        <v>89</v>
      </c>
      <c r="B19" s="63" t="s">
        <v>82</v>
      </c>
      <c r="C19" s="63" t="s">
        <v>84</v>
      </c>
      <c r="D19" s="63" t="s">
        <v>90</v>
      </c>
      <c r="E19" s="63"/>
      <c r="F19" s="78">
        <v>5036.17</v>
      </c>
      <c r="I19" s="72"/>
      <c r="J19" s="72"/>
      <c r="K19" s="72"/>
      <c r="L19" s="72"/>
    </row>
    <row r="20" spans="1:12" ht="110.25" x14ac:dyDescent="0.25">
      <c r="A20" s="62" t="s">
        <v>91</v>
      </c>
      <c r="B20" s="63" t="s">
        <v>82</v>
      </c>
      <c r="C20" s="63" t="s">
        <v>84</v>
      </c>
      <c r="D20" s="63" t="s">
        <v>90</v>
      </c>
      <c r="E20" s="63" t="s">
        <v>92</v>
      </c>
      <c r="F20" s="77">
        <v>4065.32</v>
      </c>
      <c r="I20" s="72" t="s">
        <v>84</v>
      </c>
      <c r="J20" s="72" t="s">
        <v>90</v>
      </c>
      <c r="K20" s="72" t="s">
        <v>92</v>
      </c>
      <c r="L20" s="72">
        <v>4065.32</v>
      </c>
    </row>
    <row r="21" spans="1:12" ht="47.25" x14ac:dyDescent="0.25">
      <c r="A21" s="62" t="s">
        <v>93</v>
      </c>
      <c r="B21" s="63" t="s">
        <v>82</v>
      </c>
      <c r="C21" s="63" t="s">
        <v>84</v>
      </c>
      <c r="D21" s="63" t="s">
        <v>90</v>
      </c>
      <c r="E21" s="63" t="s">
        <v>94</v>
      </c>
      <c r="F21" s="77">
        <v>4065.32</v>
      </c>
      <c r="I21" s="72" t="s">
        <v>84</v>
      </c>
      <c r="J21" s="72" t="s">
        <v>90</v>
      </c>
      <c r="K21" s="72" t="s">
        <v>94</v>
      </c>
      <c r="L21" s="72">
        <v>4065.32</v>
      </c>
    </row>
    <row r="22" spans="1:12" ht="47.25" x14ac:dyDescent="0.25">
      <c r="A22" s="62" t="s">
        <v>95</v>
      </c>
      <c r="B22" s="63" t="s">
        <v>82</v>
      </c>
      <c r="C22" s="63" t="s">
        <v>84</v>
      </c>
      <c r="D22" s="63" t="s">
        <v>90</v>
      </c>
      <c r="E22" s="63" t="s">
        <v>96</v>
      </c>
      <c r="F22" s="77">
        <v>968.02</v>
      </c>
      <c r="I22" s="72" t="s">
        <v>84</v>
      </c>
      <c r="J22" s="72" t="s">
        <v>90</v>
      </c>
      <c r="K22" s="72" t="s">
        <v>96</v>
      </c>
      <c r="L22" s="72">
        <v>968.02</v>
      </c>
    </row>
    <row r="23" spans="1:12" ht="47.25" x14ac:dyDescent="0.25">
      <c r="A23" s="62" t="s">
        <v>97</v>
      </c>
      <c r="B23" s="63" t="s">
        <v>82</v>
      </c>
      <c r="C23" s="63" t="s">
        <v>84</v>
      </c>
      <c r="D23" s="63" t="s">
        <v>90</v>
      </c>
      <c r="E23" s="63" t="s">
        <v>98</v>
      </c>
      <c r="F23" s="77">
        <v>968.02</v>
      </c>
      <c r="I23" s="72" t="s">
        <v>84</v>
      </c>
      <c r="J23" s="72" t="s">
        <v>90</v>
      </c>
      <c r="K23" s="72" t="s">
        <v>98</v>
      </c>
      <c r="L23" s="72">
        <v>968.02</v>
      </c>
    </row>
    <row r="24" spans="1:12" x14ac:dyDescent="0.25">
      <c r="A24" s="62" t="s">
        <v>99</v>
      </c>
      <c r="B24" s="63" t="s">
        <v>82</v>
      </c>
      <c r="C24" s="63" t="s">
        <v>84</v>
      </c>
      <c r="D24" s="63" t="s">
        <v>90</v>
      </c>
      <c r="E24" s="63" t="s">
        <v>100</v>
      </c>
      <c r="F24" s="77">
        <v>2.83</v>
      </c>
      <c r="I24" s="72" t="s">
        <v>84</v>
      </c>
      <c r="J24" s="72" t="s">
        <v>90</v>
      </c>
      <c r="K24" s="72" t="s">
        <v>100</v>
      </c>
      <c r="L24" s="72">
        <v>2.83</v>
      </c>
    </row>
    <row r="25" spans="1:12" ht="31.5" x14ac:dyDescent="0.25">
      <c r="A25" s="62" t="s">
        <v>101</v>
      </c>
      <c r="B25" s="63" t="s">
        <v>82</v>
      </c>
      <c r="C25" s="63" t="s">
        <v>84</v>
      </c>
      <c r="D25" s="63" t="s">
        <v>90</v>
      </c>
      <c r="E25" s="63" t="s">
        <v>102</v>
      </c>
      <c r="F25" s="77">
        <v>2.83</v>
      </c>
      <c r="I25" s="72" t="s">
        <v>84</v>
      </c>
      <c r="J25" s="72" t="s">
        <v>90</v>
      </c>
      <c r="K25" s="72" t="s">
        <v>102</v>
      </c>
      <c r="L25" s="72">
        <v>2.83</v>
      </c>
    </row>
    <row r="26" spans="1:12" ht="126" x14ac:dyDescent="0.25">
      <c r="A26" s="62" t="s">
        <v>89</v>
      </c>
      <c r="B26" s="63" t="s">
        <v>82</v>
      </c>
      <c r="C26" s="48" t="s">
        <v>84</v>
      </c>
      <c r="D26" s="48" t="s">
        <v>321</v>
      </c>
      <c r="E26" s="63"/>
      <c r="F26" s="77">
        <v>107.8</v>
      </c>
      <c r="I26" s="72" t="s">
        <v>84</v>
      </c>
      <c r="J26" s="72" t="s">
        <v>321</v>
      </c>
      <c r="K26" s="72" t="s">
        <v>92</v>
      </c>
      <c r="L26" s="72">
        <v>107.8</v>
      </c>
    </row>
    <row r="27" spans="1:12" ht="110.25" x14ac:dyDescent="0.25">
      <c r="A27" s="62" t="s">
        <v>91</v>
      </c>
      <c r="B27" s="63" t="s">
        <v>82</v>
      </c>
      <c r="C27" s="48" t="s">
        <v>84</v>
      </c>
      <c r="D27" s="48" t="s">
        <v>321</v>
      </c>
      <c r="E27" s="48" t="s">
        <v>92</v>
      </c>
      <c r="F27" s="77">
        <v>107.8</v>
      </c>
      <c r="I27" s="72" t="s">
        <v>84</v>
      </c>
      <c r="J27" s="72" t="s">
        <v>321</v>
      </c>
      <c r="K27" s="72" t="s">
        <v>94</v>
      </c>
      <c r="L27" s="72">
        <v>107.8</v>
      </c>
    </row>
    <row r="28" spans="1:12" ht="47.25" x14ac:dyDescent="0.25">
      <c r="A28" s="62" t="s">
        <v>93</v>
      </c>
      <c r="B28" s="63" t="s">
        <v>82</v>
      </c>
      <c r="C28" s="48" t="s">
        <v>84</v>
      </c>
      <c r="D28" s="48" t="s">
        <v>321</v>
      </c>
      <c r="E28" s="48" t="s">
        <v>94</v>
      </c>
      <c r="F28" s="77">
        <v>107.8</v>
      </c>
      <c r="I28" s="72" t="s">
        <v>84</v>
      </c>
      <c r="J28" s="72" t="s">
        <v>322</v>
      </c>
      <c r="K28" s="72" t="s">
        <v>92</v>
      </c>
      <c r="L28" s="72">
        <v>64.400000000000006</v>
      </c>
    </row>
    <row r="29" spans="1:12" ht="94.5" x14ac:dyDescent="0.25">
      <c r="A29" s="62" t="s">
        <v>345</v>
      </c>
      <c r="B29" s="63" t="s">
        <v>82</v>
      </c>
      <c r="C29" s="48" t="s">
        <v>84</v>
      </c>
      <c r="D29" s="48" t="s">
        <v>322</v>
      </c>
      <c r="E29" s="63"/>
      <c r="F29" s="77">
        <v>64.400000000000006</v>
      </c>
      <c r="I29" s="72" t="s">
        <v>84</v>
      </c>
      <c r="J29" s="72" t="s">
        <v>322</v>
      </c>
      <c r="K29" s="72" t="s">
        <v>94</v>
      </c>
      <c r="L29" s="72">
        <v>64.400000000000006</v>
      </c>
    </row>
    <row r="30" spans="1:12" ht="110.25" x14ac:dyDescent="0.25">
      <c r="A30" s="62" t="s">
        <v>91</v>
      </c>
      <c r="B30" s="63" t="s">
        <v>82</v>
      </c>
      <c r="C30" s="48" t="s">
        <v>84</v>
      </c>
      <c r="D30" s="48" t="s">
        <v>322</v>
      </c>
      <c r="E30" s="48" t="s">
        <v>92</v>
      </c>
      <c r="F30" s="77">
        <v>64.400000000000006</v>
      </c>
      <c r="I30" s="72" t="s">
        <v>84</v>
      </c>
      <c r="J30" s="72" t="s">
        <v>323</v>
      </c>
      <c r="K30" s="72" t="s">
        <v>96</v>
      </c>
      <c r="L30" s="72">
        <v>3.52</v>
      </c>
    </row>
    <row r="31" spans="1:12" ht="47.25" x14ac:dyDescent="0.25">
      <c r="A31" s="62" t="s">
        <v>93</v>
      </c>
      <c r="B31" s="63" t="s">
        <v>82</v>
      </c>
      <c r="C31" s="48" t="s">
        <v>84</v>
      </c>
      <c r="D31" s="48" t="s">
        <v>322</v>
      </c>
      <c r="E31" s="48" t="s">
        <v>94</v>
      </c>
      <c r="F31" s="77">
        <v>64.400000000000006</v>
      </c>
      <c r="I31" s="72" t="s">
        <v>84</v>
      </c>
      <c r="J31" s="72" t="s">
        <v>323</v>
      </c>
      <c r="K31" s="72" t="s">
        <v>98</v>
      </c>
      <c r="L31" s="72">
        <v>3.52</v>
      </c>
    </row>
    <row r="32" spans="1:12" ht="94.5" x14ac:dyDescent="0.25">
      <c r="A32" s="62" t="s">
        <v>346</v>
      </c>
      <c r="B32" s="63" t="s">
        <v>82</v>
      </c>
      <c r="C32" s="48" t="s">
        <v>84</v>
      </c>
      <c r="D32" s="48" t="s">
        <v>323</v>
      </c>
      <c r="E32" s="63"/>
      <c r="F32" s="77">
        <v>3.52</v>
      </c>
      <c r="I32" s="72"/>
      <c r="J32" s="72"/>
      <c r="K32" s="72"/>
      <c r="L32" s="72"/>
    </row>
    <row r="33" spans="1:12" ht="47.25" x14ac:dyDescent="0.25">
      <c r="A33" s="62" t="s">
        <v>95</v>
      </c>
      <c r="B33" s="63" t="s">
        <v>82</v>
      </c>
      <c r="C33" s="48" t="s">
        <v>84</v>
      </c>
      <c r="D33" s="48" t="s">
        <v>323</v>
      </c>
      <c r="E33" s="48" t="s">
        <v>96</v>
      </c>
      <c r="F33" s="77">
        <v>3.52</v>
      </c>
      <c r="I33" s="72"/>
      <c r="J33" s="72"/>
      <c r="K33" s="72"/>
      <c r="L33" s="72"/>
    </row>
    <row r="34" spans="1:12" ht="47.25" x14ac:dyDescent="0.25">
      <c r="A34" s="62" t="s">
        <v>97</v>
      </c>
      <c r="B34" s="63" t="s">
        <v>82</v>
      </c>
      <c r="C34" s="48" t="s">
        <v>84</v>
      </c>
      <c r="D34" s="48" t="s">
        <v>323</v>
      </c>
      <c r="E34" s="48" t="s">
        <v>98</v>
      </c>
      <c r="F34" s="77">
        <v>3.52</v>
      </c>
      <c r="I34" s="72"/>
      <c r="J34" s="72"/>
      <c r="K34" s="72"/>
      <c r="L34" s="72"/>
    </row>
    <row r="35" spans="1:12" ht="78.75" x14ac:dyDescent="0.25">
      <c r="A35" s="62" t="s">
        <v>103</v>
      </c>
      <c r="B35" s="63" t="s">
        <v>82</v>
      </c>
      <c r="C35" s="63" t="s">
        <v>84</v>
      </c>
      <c r="D35" s="63" t="s">
        <v>104</v>
      </c>
      <c r="E35" s="63"/>
      <c r="F35" s="77">
        <v>140.43</v>
      </c>
      <c r="I35" s="72" t="s">
        <v>84</v>
      </c>
      <c r="J35" s="72" t="s">
        <v>104</v>
      </c>
      <c r="K35" s="72"/>
      <c r="L35" s="72">
        <v>140.43</v>
      </c>
    </row>
    <row r="36" spans="1:12" ht="63" x14ac:dyDescent="0.25">
      <c r="A36" s="62" t="s">
        <v>105</v>
      </c>
      <c r="B36" s="63" t="s">
        <v>82</v>
      </c>
      <c r="C36" s="63" t="s">
        <v>84</v>
      </c>
      <c r="D36" s="63" t="s">
        <v>106</v>
      </c>
      <c r="E36" s="63"/>
      <c r="F36" s="77">
        <v>140.43</v>
      </c>
      <c r="I36" s="72" t="s">
        <v>84</v>
      </c>
      <c r="J36" s="72" t="s">
        <v>106</v>
      </c>
      <c r="K36" s="72"/>
      <c r="L36" s="72">
        <v>140.43</v>
      </c>
    </row>
    <row r="37" spans="1:12" ht="204.75" x14ac:dyDescent="0.25">
      <c r="A37" s="81" t="s">
        <v>347</v>
      </c>
      <c r="B37" s="63" t="s">
        <v>82</v>
      </c>
      <c r="C37" s="48" t="s">
        <v>84</v>
      </c>
      <c r="D37" s="48" t="s">
        <v>324</v>
      </c>
      <c r="E37" s="63"/>
      <c r="F37" s="77">
        <v>1</v>
      </c>
      <c r="I37" s="72" t="s">
        <v>84</v>
      </c>
      <c r="J37" s="72" t="s">
        <v>324</v>
      </c>
      <c r="K37" s="72" t="s">
        <v>110</v>
      </c>
      <c r="L37" s="72">
        <v>1</v>
      </c>
    </row>
    <row r="38" spans="1:12" x14ac:dyDescent="0.25">
      <c r="A38" s="62" t="s">
        <v>109</v>
      </c>
      <c r="B38" s="63" t="s">
        <v>82</v>
      </c>
      <c r="C38" s="48" t="s">
        <v>84</v>
      </c>
      <c r="D38" s="48" t="s">
        <v>324</v>
      </c>
      <c r="E38" s="48" t="s">
        <v>110</v>
      </c>
      <c r="F38" s="77">
        <v>1</v>
      </c>
      <c r="I38" s="72" t="s">
        <v>84</v>
      </c>
      <c r="J38" s="72" t="s">
        <v>324</v>
      </c>
      <c r="K38" s="72" t="s">
        <v>112</v>
      </c>
      <c r="L38" s="72">
        <v>1</v>
      </c>
    </row>
    <row r="39" spans="1:12" x14ac:dyDescent="0.25">
      <c r="A39" s="62" t="s">
        <v>111</v>
      </c>
      <c r="B39" s="63" t="s">
        <v>82</v>
      </c>
      <c r="C39" s="48" t="s">
        <v>84</v>
      </c>
      <c r="D39" s="48" t="s">
        <v>324</v>
      </c>
      <c r="E39" s="48" t="s">
        <v>112</v>
      </c>
      <c r="F39" s="77">
        <v>1</v>
      </c>
      <c r="I39" s="72" t="s">
        <v>84</v>
      </c>
      <c r="J39" s="72" t="s">
        <v>324</v>
      </c>
      <c r="K39" s="72" t="s">
        <v>112</v>
      </c>
      <c r="L39" s="72">
        <v>1</v>
      </c>
    </row>
    <row r="40" spans="1:12" ht="204.75" x14ac:dyDescent="0.25">
      <c r="A40" s="64" t="s">
        <v>107</v>
      </c>
      <c r="B40" s="63" t="s">
        <v>82</v>
      </c>
      <c r="C40" s="63" t="s">
        <v>84</v>
      </c>
      <c r="D40" s="63" t="s">
        <v>108</v>
      </c>
      <c r="E40" s="63"/>
      <c r="F40" s="77">
        <v>110.94</v>
      </c>
      <c r="I40" s="72" t="s">
        <v>84</v>
      </c>
      <c r="J40" s="72" t="s">
        <v>108</v>
      </c>
      <c r="K40" s="72" t="s">
        <v>110</v>
      </c>
      <c r="L40" s="72">
        <v>110.94</v>
      </c>
    </row>
    <row r="41" spans="1:12" x14ac:dyDescent="0.25">
      <c r="A41" s="62" t="s">
        <v>109</v>
      </c>
      <c r="B41" s="63" t="s">
        <v>82</v>
      </c>
      <c r="C41" s="63" t="s">
        <v>84</v>
      </c>
      <c r="D41" s="63" t="s">
        <v>108</v>
      </c>
      <c r="E41" s="63" t="s">
        <v>110</v>
      </c>
      <c r="F41" s="77">
        <v>110.94</v>
      </c>
      <c r="I41" s="72" t="s">
        <v>84</v>
      </c>
      <c r="J41" s="72" t="s">
        <v>108</v>
      </c>
      <c r="K41" s="72" t="s">
        <v>112</v>
      </c>
      <c r="L41" s="72">
        <v>110.94</v>
      </c>
    </row>
    <row r="42" spans="1:12" x14ac:dyDescent="0.25">
      <c r="A42" s="62" t="s">
        <v>111</v>
      </c>
      <c r="B42" s="63" t="s">
        <v>82</v>
      </c>
      <c r="C42" s="63" t="s">
        <v>84</v>
      </c>
      <c r="D42" s="63" t="s">
        <v>108</v>
      </c>
      <c r="E42" s="63" t="s">
        <v>112</v>
      </c>
      <c r="F42" s="77">
        <v>110.94</v>
      </c>
      <c r="I42" s="72" t="s">
        <v>84</v>
      </c>
      <c r="J42" s="72" t="s">
        <v>108</v>
      </c>
      <c r="K42" s="72" t="s">
        <v>112</v>
      </c>
      <c r="L42" s="72">
        <v>110.94</v>
      </c>
    </row>
    <row r="43" spans="1:12" ht="204.75" x14ac:dyDescent="0.25">
      <c r="A43" s="64" t="s">
        <v>113</v>
      </c>
      <c r="B43" s="63" t="s">
        <v>82</v>
      </c>
      <c r="C43" s="63" t="s">
        <v>84</v>
      </c>
      <c r="D43" s="63" t="s">
        <v>114</v>
      </c>
      <c r="E43" s="63"/>
      <c r="F43" s="77">
        <v>27.74</v>
      </c>
      <c r="I43" s="72" t="s">
        <v>84</v>
      </c>
      <c r="J43" s="72" t="s">
        <v>114</v>
      </c>
      <c r="K43" s="72" t="s">
        <v>110</v>
      </c>
      <c r="L43" s="72">
        <v>27.74</v>
      </c>
    </row>
    <row r="44" spans="1:12" x14ac:dyDescent="0.25">
      <c r="A44" s="62" t="s">
        <v>109</v>
      </c>
      <c r="B44" s="63" t="s">
        <v>82</v>
      </c>
      <c r="C44" s="63" t="s">
        <v>84</v>
      </c>
      <c r="D44" s="63" t="s">
        <v>114</v>
      </c>
      <c r="E44" s="63" t="s">
        <v>110</v>
      </c>
      <c r="F44" s="77">
        <v>27.74</v>
      </c>
      <c r="I44" s="72" t="s">
        <v>84</v>
      </c>
      <c r="J44" s="72" t="s">
        <v>114</v>
      </c>
      <c r="K44" s="72" t="s">
        <v>112</v>
      </c>
      <c r="L44" s="72">
        <v>27.74</v>
      </c>
    </row>
    <row r="45" spans="1:12" x14ac:dyDescent="0.25">
      <c r="A45" s="62" t="s">
        <v>111</v>
      </c>
      <c r="B45" s="63" t="s">
        <v>82</v>
      </c>
      <c r="C45" s="63" t="s">
        <v>84</v>
      </c>
      <c r="D45" s="63" t="s">
        <v>114</v>
      </c>
      <c r="E45" s="63" t="s">
        <v>112</v>
      </c>
      <c r="F45" s="77">
        <v>27.74</v>
      </c>
      <c r="I45" s="72" t="s">
        <v>84</v>
      </c>
      <c r="J45" s="72" t="s">
        <v>114</v>
      </c>
      <c r="K45" s="72" t="s">
        <v>112</v>
      </c>
      <c r="L45" s="72">
        <v>27.74</v>
      </c>
    </row>
    <row r="46" spans="1:12" ht="204.75" x14ac:dyDescent="0.25">
      <c r="A46" s="64" t="s">
        <v>115</v>
      </c>
      <c r="B46" s="63" t="s">
        <v>82</v>
      </c>
      <c r="C46" s="63" t="s">
        <v>84</v>
      </c>
      <c r="D46" s="63" t="s">
        <v>116</v>
      </c>
      <c r="E46" s="63"/>
      <c r="F46" s="77">
        <v>0.75</v>
      </c>
      <c r="I46" s="72" t="s">
        <v>84</v>
      </c>
      <c r="J46" s="72" t="s">
        <v>116</v>
      </c>
      <c r="K46" s="72" t="s">
        <v>110</v>
      </c>
      <c r="L46" s="72">
        <v>0.75</v>
      </c>
    </row>
    <row r="47" spans="1:12" x14ac:dyDescent="0.25">
      <c r="A47" s="62" t="s">
        <v>109</v>
      </c>
      <c r="B47" s="63" t="s">
        <v>82</v>
      </c>
      <c r="C47" s="63" t="s">
        <v>84</v>
      </c>
      <c r="D47" s="63" t="s">
        <v>116</v>
      </c>
      <c r="E47" s="63" t="s">
        <v>110</v>
      </c>
      <c r="F47" s="77">
        <v>0.75</v>
      </c>
      <c r="I47" s="72" t="s">
        <v>84</v>
      </c>
      <c r="J47" s="72" t="s">
        <v>116</v>
      </c>
      <c r="K47" s="72" t="s">
        <v>112</v>
      </c>
      <c r="L47" s="72">
        <v>0.75</v>
      </c>
    </row>
    <row r="48" spans="1:12" x14ac:dyDescent="0.25">
      <c r="A48" s="62" t="s">
        <v>111</v>
      </c>
      <c r="B48" s="63" t="s">
        <v>82</v>
      </c>
      <c r="C48" s="63" t="s">
        <v>84</v>
      </c>
      <c r="D48" s="63" t="s">
        <v>116</v>
      </c>
      <c r="E48" s="63" t="s">
        <v>112</v>
      </c>
      <c r="F48" s="77">
        <v>0.75</v>
      </c>
      <c r="I48" s="72" t="s">
        <v>84</v>
      </c>
      <c r="J48" s="72" t="s">
        <v>116</v>
      </c>
      <c r="K48" s="72" t="s">
        <v>112</v>
      </c>
      <c r="L48" s="72">
        <v>0.75</v>
      </c>
    </row>
    <row r="49" spans="1:12" ht="94.5" x14ac:dyDescent="0.25">
      <c r="A49" s="62" t="s">
        <v>117</v>
      </c>
      <c r="B49" s="63" t="s">
        <v>82</v>
      </c>
      <c r="C49" s="63" t="s">
        <v>84</v>
      </c>
      <c r="D49" s="63" t="s">
        <v>118</v>
      </c>
      <c r="E49" s="63"/>
      <c r="F49" s="77">
        <v>23.34</v>
      </c>
      <c r="I49" s="72" t="s">
        <v>84</v>
      </c>
      <c r="J49" s="72" t="s">
        <v>118</v>
      </c>
      <c r="K49" s="72"/>
      <c r="L49" s="72">
        <v>23.34</v>
      </c>
    </row>
    <row r="50" spans="1:12" ht="47.25" x14ac:dyDescent="0.25">
      <c r="A50" s="62" t="s">
        <v>119</v>
      </c>
      <c r="B50" s="63" t="s">
        <v>82</v>
      </c>
      <c r="C50" s="63" t="s">
        <v>84</v>
      </c>
      <c r="D50" s="63" t="s">
        <v>120</v>
      </c>
      <c r="E50" s="63"/>
      <c r="F50" s="77">
        <v>23.34</v>
      </c>
      <c r="I50" s="72" t="s">
        <v>84</v>
      </c>
      <c r="J50" s="72" t="s">
        <v>120</v>
      </c>
      <c r="K50" s="72"/>
      <c r="L50" s="72">
        <v>23.34</v>
      </c>
    </row>
    <row r="51" spans="1:12" ht="31.5" x14ac:dyDescent="0.25">
      <c r="A51" s="62" t="s">
        <v>121</v>
      </c>
      <c r="B51" s="63" t="s">
        <v>82</v>
      </c>
      <c r="C51" s="63" t="s">
        <v>84</v>
      </c>
      <c r="D51" s="63" t="s">
        <v>122</v>
      </c>
      <c r="E51" s="63"/>
      <c r="F51" s="77">
        <v>23.34</v>
      </c>
      <c r="I51" s="72"/>
      <c r="J51" s="72"/>
      <c r="K51" s="72"/>
      <c r="L51" s="72"/>
    </row>
    <row r="52" spans="1:12" ht="47.25" x14ac:dyDescent="0.25">
      <c r="A52" s="62" t="s">
        <v>95</v>
      </c>
      <c r="B52" s="63" t="s">
        <v>82</v>
      </c>
      <c r="C52" s="63" t="s">
        <v>84</v>
      </c>
      <c r="D52" s="63" t="s">
        <v>122</v>
      </c>
      <c r="E52" s="63" t="s">
        <v>96</v>
      </c>
      <c r="F52" s="77">
        <v>23.34</v>
      </c>
      <c r="I52" s="72" t="s">
        <v>84</v>
      </c>
      <c r="J52" s="72" t="s">
        <v>122</v>
      </c>
      <c r="K52" s="72" t="s">
        <v>96</v>
      </c>
      <c r="L52" s="72">
        <v>23.34</v>
      </c>
    </row>
    <row r="53" spans="1:12" ht="47.25" x14ac:dyDescent="0.25">
      <c r="A53" s="62" t="s">
        <v>97</v>
      </c>
      <c r="B53" s="63" t="s">
        <v>82</v>
      </c>
      <c r="C53" s="63" t="s">
        <v>84</v>
      </c>
      <c r="D53" s="63" t="s">
        <v>122</v>
      </c>
      <c r="E53" s="63" t="s">
        <v>98</v>
      </c>
      <c r="F53" s="77">
        <v>23.34</v>
      </c>
      <c r="I53" s="72" t="s">
        <v>84</v>
      </c>
      <c r="J53" s="72" t="s">
        <v>122</v>
      </c>
      <c r="K53" s="72" t="s">
        <v>98</v>
      </c>
      <c r="L53" s="72">
        <v>23.34</v>
      </c>
    </row>
    <row r="54" spans="1:12" ht="63" x14ac:dyDescent="0.25">
      <c r="A54" s="62" t="s">
        <v>12</v>
      </c>
      <c r="B54" s="63" t="s">
        <v>82</v>
      </c>
      <c r="C54" s="63" t="s">
        <v>123</v>
      </c>
      <c r="D54" s="63"/>
      <c r="E54" s="63"/>
      <c r="F54" s="77">
        <v>836.48</v>
      </c>
      <c r="I54" s="72" t="s">
        <v>123</v>
      </c>
      <c r="J54" s="72"/>
      <c r="K54" s="72"/>
      <c r="L54" s="72">
        <v>836.48</v>
      </c>
    </row>
    <row r="55" spans="1:12" ht="78.75" x14ac:dyDescent="0.25">
      <c r="A55" s="62" t="s">
        <v>103</v>
      </c>
      <c r="B55" s="63" t="s">
        <v>82</v>
      </c>
      <c r="C55" s="63" t="s">
        <v>123</v>
      </c>
      <c r="D55" s="63" t="s">
        <v>104</v>
      </c>
      <c r="E55" s="63"/>
      <c r="F55" s="77">
        <v>836.48</v>
      </c>
      <c r="I55" s="72" t="s">
        <v>123</v>
      </c>
      <c r="J55" s="72" t="s">
        <v>104</v>
      </c>
      <c r="K55" s="72"/>
      <c r="L55" s="72">
        <v>836.48</v>
      </c>
    </row>
    <row r="56" spans="1:12" ht="63" x14ac:dyDescent="0.25">
      <c r="A56" s="62" t="s">
        <v>105</v>
      </c>
      <c r="B56" s="63" t="s">
        <v>82</v>
      </c>
      <c r="C56" s="63" t="s">
        <v>123</v>
      </c>
      <c r="D56" s="63" t="s">
        <v>106</v>
      </c>
      <c r="E56" s="63"/>
      <c r="F56" s="77">
        <v>836.48</v>
      </c>
      <c r="I56" s="72" t="s">
        <v>123</v>
      </c>
      <c r="J56" s="72" t="s">
        <v>106</v>
      </c>
      <c r="K56" s="72"/>
      <c r="L56" s="72">
        <v>836.48</v>
      </c>
    </row>
    <row r="57" spans="1:12" ht="204.75" x14ac:dyDescent="0.25">
      <c r="A57" s="64" t="s">
        <v>124</v>
      </c>
      <c r="B57" s="63" t="s">
        <v>82</v>
      </c>
      <c r="C57" s="63" t="s">
        <v>123</v>
      </c>
      <c r="D57" s="63" t="s">
        <v>125</v>
      </c>
      <c r="E57" s="63"/>
      <c r="F57" s="77">
        <v>637.48</v>
      </c>
      <c r="I57" s="72" t="s">
        <v>123</v>
      </c>
      <c r="J57" s="72" t="s">
        <v>125</v>
      </c>
      <c r="K57" s="72" t="s">
        <v>110</v>
      </c>
      <c r="L57" s="72">
        <v>637.48</v>
      </c>
    </row>
    <row r="58" spans="1:12" x14ac:dyDescent="0.25">
      <c r="A58" s="62" t="s">
        <v>109</v>
      </c>
      <c r="B58" s="63" t="s">
        <v>82</v>
      </c>
      <c r="C58" s="63" t="s">
        <v>123</v>
      </c>
      <c r="D58" s="63" t="s">
        <v>125</v>
      </c>
      <c r="E58" s="63" t="s">
        <v>110</v>
      </c>
      <c r="F58" s="77">
        <v>637.48</v>
      </c>
      <c r="I58" s="72" t="s">
        <v>123</v>
      </c>
      <c r="J58" s="72" t="s">
        <v>125</v>
      </c>
      <c r="K58" s="72" t="s">
        <v>112</v>
      </c>
      <c r="L58" s="72">
        <v>637.48</v>
      </c>
    </row>
    <row r="59" spans="1:12" x14ac:dyDescent="0.25">
      <c r="A59" s="62" t="s">
        <v>111</v>
      </c>
      <c r="B59" s="63" t="s">
        <v>82</v>
      </c>
      <c r="C59" s="63" t="s">
        <v>123</v>
      </c>
      <c r="D59" s="63" t="s">
        <v>125</v>
      </c>
      <c r="E59" s="63" t="s">
        <v>112</v>
      </c>
      <c r="F59" s="77">
        <v>637.48</v>
      </c>
      <c r="I59" s="72" t="s">
        <v>123</v>
      </c>
      <c r="J59" s="72" t="s">
        <v>125</v>
      </c>
      <c r="K59" s="72" t="s">
        <v>112</v>
      </c>
      <c r="L59" s="72">
        <v>637.48</v>
      </c>
    </row>
    <row r="60" spans="1:12" ht="141.75" x14ac:dyDescent="0.25">
      <c r="A60" s="64" t="s">
        <v>126</v>
      </c>
      <c r="B60" s="63" t="s">
        <v>82</v>
      </c>
      <c r="C60" s="63" t="s">
        <v>123</v>
      </c>
      <c r="D60" s="63" t="s">
        <v>127</v>
      </c>
      <c r="E60" s="63"/>
      <c r="F60" s="78">
        <v>199</v>
      </c>
      <c r="I60" s="72" t="s">
        <v>123</v>
      </c>
      <c r="J60" s="72" t="s">
        <v>127</v>
      </c>
      <c r="K60" s="72" t="s">
        <v>110</v>
      </c>
      <c r="L60" s="72">
        <v>199</v>
      </c>
    </row>
    <row r="61" spans="1:12" x14ac:dyDescent="0.25">
      <c r="A61" s="62" t="s">
        <v>109</v>
      </c>
      <c r="B61" s="63" t="s">
        <v>82</v>
      </c>
      <c r="C61" s="63" t="s">
        <v>123</v>
      </c>
      <c r="D61" s="63" t="s">
        <v>127</v>
      </c>
      <c r="E61" s="63" t="s">
        <v>110</v>
      </c>
      <c r="F61" s="78">
        <v>199</v>
      </c>
      <c r="I61" s="72" t="s">
        <v>123</v>
      </c>
      <c r="J61" s="72" t="s">
        <v>127</v>
      </c>
      <c r="K61" s="72" t="s">
        <v>112</v>
      </c>
      <c r="L61" s="72">
        <v>199</v>
      </c>
    </row>
    <row r="62" spans="1:12" x14ac:dyDescent="0.25">
      <c r="A62" s="62" t="s">
        <v>111</v>
      </c>
      <c r="B62" s="63" t="s">
        <v>82</v>
      </c>
      <c r="C62" s="63" t="s">
        <v>123</v>
      </c>
      <c r="D62" s="63" t="s">
        <v>127</v>
      </c>
      <c r="E62" s="63" t="s">
        <v>112</v>
      </c>
      <c r="F62" s="78">
        <v>199</v>
      </c>
      <c r="I62" s="72" t="s">
        <v>123</v>
      </c>
      <c r="J62" s="72" t="s">
        <v>127</v>
      </c>
      <c r="K62" s="72" t="s">
        <v>112</v>
      </c>
      <c r="L62" s="72">
        <v>199</v>
      </c>
    </row>
    <row r="63" spans="1:12" x14ac:dyDescent="0.25">
      <c r="A63" s="62" t="s">
        <v>41</v>
      </c>
      <c r="B63" s="63" t="s">
        <v>82</v>
      </c>
      <c r="C63" s="63" t="s">
        <v>128</v>
      </c>
      <c r="D63" s="63"/>
      <c r="E63" s="63"/>
      <c r="F63" s="77">
        <v>182.62</v>
      </c>
      <c r="I63" s="72" t="s">
        <v>128</v>
      </c>
      <c r="J63" s="72"/>
      <c r="K63" s="72"/>
      <c r="L63" s="72">
        <v>182.62</v>
      </c>
    </row>
    <row r="64" spans="1:12" ht="78.75" x14ac:dyDescent="0.25">
      <c r="A64" s="62" t="s">
        <v>103</v>
      </c>
      <c r="B64" s="63" t="s">
        <v>82</v>
      </c>
      <c r="C64" s="63" t="s">
        <v>128</v>
      </c>
      <c r="D64" s="63" t="s">
        <v>104</v>
      </c>
      <c r="E64" s="63"/>
      <c r="F64" s="77">
        <v>158.62</v>
      </c>
      <c r="I64" s="72" t="s">
        <v>128</v>
      </c>
      <c r="J64" s="72" t="s">
        <v>104</v>
      </c>
      <c r="K64" s="72"/>
      <c r="L64" s="72">
        <v>158.62</v>
      </c>
    </row>
    <row r="65" spans="1:12" ht="78.75" x14ac:dyDescent="0.25">
      <c r="A65" s="62" t="s">
        <v>129</v>
      </c>
      <c r="B65" s="63" t="s">
        <v>82</v>
      </c>
      <c r="C65" s="63" t="s">
        <v>128</v>
      </c>
      <c r="D65" s="63" t="s">
        <v>130</v>
      </c>
      <c r="E65" s="63"/>
      <c r="F65" s="77">
        <v>158.62</v>
      </c>
      <c r="I65" s="72" t="s">
        <v>128</v>
      </c>
      <c r="J65" s="72" t="s">
        <v>130</v>
      </c>
      <c r="K65" s="72"/>
      <c r="L65" s="72">
        <v>158.62</v>
      </c>
    </row>
    <row r="66" spans="1:12" ht="47.25" x14ac:dyDescent="0.25">
      <c r="A66" s="62" t="s">
        <v>131</v>
      </c>
      <c r="B66" s="63" t="s">
        <v>82</v>
      </c>
      <c r="C66" s="63" t="s">
        <v>128</v>
      </c>
      <c r="D66" s="63" t="s">
        <v>132</v>
      </c>
      <c r="E66" s="63"/>
      <c r="F66" s="78">
        <v>2.5099999999999998</v>
      </c>
      <c r="I66" s="72" t="s">
        <v>128</v>
      </c>
      <c r="J66" s="72" t="s">
        <v>132</v>
      </c>
      <c r="K66" s="72" t="s">
        <v>100</v>
      </c>
      <c r="L66" s="72">
        <v>2.5099999999999998</v>
      </c>
    </row>
    <row r="67" spans="1:12" x14ac:dyDescent="0.25">
      <c r="A67" s="62" t="s">
        <v>99</v>
      </c>
      <c r="B67" s="63" t="s">
        <v>82</v>
      </c>
      <c r="C67" s="63" t="s">
        <v>128</v>
      </c>
      <c r="D67" s="63" t="s">
        <v>132</v>
      </c>
      <c r="E67" s="63" t="s">
        <v>100</v>
      </c>
      <c r="F67" s="78">
        <v>2.5099999999999998</v>
      </c>
      <c r="I67" s="72" t="s">
        <v>128</v>
      </c>
      <c r="J67" s="72" t="s">
        <v>132</v>
      </c>
      <c r="K67" s="72" t="s">
        <v>102</v>
      </c>
      <c r="L67" s="72">
        <v>2.5099999999999998</v>
      </c>
    </row>
    <row r="68" spans="1:12" ht="31.5" x14ac:dyDescent="0.25">
      <c r="A68" s="62" t="s">
        <v>101</v>
      </c>
      <c r="B68" s="63" t="s">
        <v>82</v>
      </c>
      <c r="C68" s="63" t="s">
        <v>128</v>
      </c>
      <c r="D68" s="63" t="s">
        <v>132</v>
      </c>
      <c r="E68" s="63" t="s">
        <v>102</v>
      </c>
      <c r="F68" s="78">
        <v>2.5099999999999998</v>
      </c>
      <c r="I68" s="72"/>
      <c r="J68" s="72"/>
      <c r="K68" s="72"/>
      <c r="L68" s="72"/>
    </row>
    <row r="69" spans="1:12" ht="63" x14ac:dyDescent="0.25">
      <c r="A69" s="62" t="s">
        <v>133</v>
      </c>
      <c r="B69" s="63" t="s">
        <v>82</v>
      </c>
      <c r="C69" s="63" t="s">
        <v>128</v>
      </c>
      <c r="D69" s="63" t="s">
        <v>134</v>
      </c>
      <c r="E69" s="63"/>
      <c r="F69" s="77">
        <v>13.08</v>
      </c>
      <c r="I69" s="72" t="s">
        <v>128</v>
      </c>
      <c r="J69" s="72" t="s">
        <v>134</v>
      </c>
      <c r="K69" s="72" t="s">
        <v>96</v>
      </c>
      <c r="L69" s="72">
        <v>13.08</v>
      </c>
    </row>
    <row r="70" spans="1:12" ht="47.25" x14ac:dyDescent="0.25">
      <c r="A70" s="62" t="s">
        <v>95</v>
      </c>
      <c r="B70" s="63" t="s">
        <v>82</v>
      </c>
      <c r="C70" s="63" t="s">
        <v>128</v>
      </c>
      <c r="D70" s="63" t="s">
        <v>134</v>
      </c>
      <c r="E70" s="63" t="s">
        <v>96</v>
      </c>
      <c r="F70" s="77">
        <v>13.08</v>
      </c>
      <c r="I70" s="72" t="s">
        <v>128</v>
      </c>
      <c r="J70" s="72" t="s">
        <v>134</v>
      </c>
      <c r="K70" s="72" t="s">
        <v>98</v>
      </c>
      <c r="L70" s="72">
        <v>13.08</v>
      </c>
    </row>
    <row r="71" spans="1:12" ht="47.25" x14ac:dyDescent="0.25">
      <c r="A71" s="62" t="s">
        <v>97</v>
      </c>
      <c r="B71" s="63" t="s">
        <v>82</v>
      </c>
      <c r="C71" s="63" t="s">
        <v>128</v>
      </c>
      <c r="D71" s="63" t="s">
        <v>134</v>
      </c>
      <c r="E71" s="63" t="s">
        <v>98</v>
      </c>
      <c r="F71" s="77">
        <v>13.08</v>
      </c>
      <c r="I71" s="72"/>
      <c r="J71" s="72"/>
      <c r="K71" s="72"/>
      <c r="L71" s="72"/>
    </row>
    <row r="72" spans="1:12" ht="110.25" x14ac:dyDescent="0.25">
      <c r="A72" s="62" t="s">
        <v>135</v>
      </c>
      <c r="B72" s="63" t="s">
        <v>82</v>
      </c>
      <c r="C72" s="63" t="s">
        <v>128</v>
      </c>
      <c r="D72" s="63" t="s">
        <v>136</v>
      </c>
      <c r="E72" s="63"/>
      <c r="F72" s="78">
        <v>20</v>
      </c>
      <c r="I72" s="72" t="s">
        <v>128</v>
      </c>
      <c r="J72" s="72" t="s">
        <v>136</v>
      </c>
      <c r="K72" s="72" t="s">
        <v>96</v>
      </c>
      <c r="L72" s="72">
        <v>20</v>
      </c>
    </row>
    <row r="73" spans="1:12" ht="47.25" x14ac:dyDescent="0.25">
      <c r="A73" s="62" t="s">
        <v>95</v>
      </c>
      <c r="B73" s="63" t="s">
        <v>82</v>
      </c>
      <c r="C73" s="63" t="s">
        <v>128</v>
      </c>
      <c r="D73" s="63" t="s">
        <v>136</v>
      </c>
      <c r="E73" s="63" t="s">
        <v>96</v>
      </c>
      <c r="F73" s="78">
        <v>20</v>
      </c>
      <c r="I73" s="72" t="s">
        <v>128</v>
      </c>
      <c r="J73" s="72" t="s">
        <v>136</v>
      </c>
      <c r="K73" s="72" t="s">
        <v>98</v>
      </c>
      <c r="L73" s="72">
        <v>20</v>
      </c>
    </row>
    <row r="74" spans="1:12" ht="47.25" x14ac:dyDescent="0.25">
      <c r="A74" s="62" t="s">
        <v>97</v>
      </c>
      <c r="B74" s="63" t="s">
        <v>82</v>
      </c>
      <c r="C74" s="63" t="s">
        <v>128</v>
      </c>
      <c r="D74" s="63" t="s">
        <v>136</v>
      </c>
      <c r="E74" s="63" t="s">
        <v>98</v>
      </c>
      <c r="F74" s="78">
        <v>20</v>
      </c>
      <c r="I74" s="72"/>
      <c r="J74" s="72"/>
      <c r="K74" s="72"/>
      <c r="L74" s="72"/>
    </row>
    <row r="75" spans="1:12" ht="110.25" x14ac:dyDescent="0.25">
      <c r="A75" s="62" t="s">
        <v>135</v>
      </c>
      <c r="B75" s="63" t="s">
        <v>82</v>
      </c>
      <c r="C75" s="48" t="s">
        <v>128</v>
      </c>
      <c r="D75" s="48" t="s">
        <v>136</v>
      </c>
      <c r="E75" s="63"/>
      <c r="F75" s="78">
        <v>123.03</v>
      </c>
      <c r="I75" s="72" t="s">
        <v>128</v>
      </c>
      <c r="J75" s="72" t="s">
        <v>136</v>
      </c>
      <c r="K75" s="72" t="s">
        <v>100</v>
      </c>
      <c r="L75" s="72">
        <v>123.03</v>
      </c>
    </row>
    <row r="76" spans="1:12" x14ac:dyDescent="0.25">
      <c r="A76" s="62" t="s">
        <v>99</v>
      </c>
      <c r="B76" s="63" t="s">
        <v>82</v>
      </c>
      <c r="C76" s="48" t="s">
        <v>128</v>
      </c>
      <c r="D76" s="48" t="s">
        <v>136</v>
      </c>
      <c r="E76" s="48" t="s">
        <v>100</v>
      </c>
      <c r="F76" s="77">
        <v>123.03</v>
      </c>
      <c r="I76" s="72" t="s">
        <v>128</v>
      </c>
      <c r="J76" s="72" t="s">
        <v>136</v>
      </c>
      <c r="K76" s="72" t="s">
        <v>102</v>
      </c>
      <c r="L76" s="72">
        <v>123.03</v>
      </c>
    </row>
    <row r="77" spans="1:12" ht="31.5" x14ac:dyDescent="0.25">
      <c r="A77" s="62" t="s">
        <v>101</v>
      </c>
      <c r="B77" s="63" t="s">
        <v>82</v>
      </c>
      <c r="C77" s="48" t="s">
        <v>128</v>
      </c>
      <c r="D77" s="48" t="s">
        <v>136</v>
      </c>
      <c r="E77" s="48" t="s">
        <v>102</v>
      </c>
      <c r="F77" s="77">
        <v>123.03</v>
      </c>
      <c r="I77" s="72"/>
      <c r="J77" s="72"/>
      <c r="K77" s="72"/>
      <c r="L77" s="72"/>
    </row>
    <row r="78" spans="1:12" ht="63" x14ac:dyDescent="0.25">
      <c r="A78" s="62" t="s">
        <v>137</v>
      </c>
      <c r="B78" s="63" t="s">
        <v>82</v>
      </c>
      <c r="C78" s="63" t="s">
        <v>128</v>
      </c>
      <c r="D78" s="63" t="s">
        <v>138</v>
      </c>
      <c r="E78" s="63"/>
      <c r="F78" s="77">
        <v>24</v>
      </c>
      <c r="I78" s="72" t="s">
        <v>128</v>
      </c>
      <c r="J78" s="72" t="s">
        <v>138</v>
      </c>
      <c r="K78" s="72"/>
      <c r="L78" s="72">
        <v>24</v>
      </c>
    </row>
    <row r="79" spans="1:12" ht="47.25" x14ac:dyDescent="0.25">
      <c r="A79" s="62" t="s">
        <v>139</v>
      </c>
      <c r="B79" s="63" t="s">
        <v>82</v>
      </c>
      <c r="C79" s="63" t="s">
        <v>128</v>
      </c>
      <c r="D79" s="63" t="s">
        <v>140</v>
      </c>
      <c r="E79" s="63"/>
      <c r="F79" s="77">
        <v>24</v>
      </c>
      <c r="I79" s="72" t="s">
        <v>128</v>
      </c>
      <c r="J79" s="72" t="s">
        <v>140</v>
      </c>
      <c r="K79" s="72"/>
      <c r="L79" s="72">
        <v>24</v>
      </c>
    </row>
    <row r="80" spans="1:12" ht="63" x14ac:dyDescent="0.25">
      <c r="A80" s="62" t="s">
        <v>141</v>
      </c>
      <c r="B80" s="63" t="s">
        <v>82</v>
      </c>
      <c r="C80" s="63" t="s">
        <v>128</v>
      </c>
      <c r="D80" s="63" t="s">
        <v>142</v>
      </c>
      <c r="E80" s="63"/>
      <c r="F80" s="77">
        <v>24</v>
      </c>
      <c r="I80" s="72" t="s">
        <v>128</v>
      </c>
      <c r="J80" s="72" t="s">
        <v>144</v>
      </c>
      <c r="K80" s="72" t="s">
        <v>96</v>
      </c>
      <c r="L80" s="72">
        <v>24</v>
      </c>
    </row>
    <row r="81" spans="1:12" ht="31.5" x14ac:dyDescent="0.25">
      <c r="A81" s="62" t="s">
        <v>143</v>
      </c>
      <c r="B81" s="63" t="s">
        <v>82</v>
      </c>
      <c r="C81" s="63" t="s">
        <v>128</v>
      </c>
      <c r="D81" s="63" t="s">
        <v>144</v>
      </c>
      <c r="E81" s="63"/>
      <c r="F81" s="77">
        <v>24</v>
      </c>
      <c r="I81" s="72" t="s">
        <v>128</v>
      </c>
      <c r="J81" s="72" t="s">
        <v>144</v>
      </c>
      <c r="K81" s="72" t="s">
        <v>98</v>
      </c>
      <c r="L81" s="72">
        <v>24</v>
      </c>
    </row>
    <row r="82" spans="1:12" ht="47.25" x14ac:dyDescent="0.25">
      <c r="A82" s="62" t="s">
        <v>95</v>
      </c>
      <c r="B82" s="63" t="s">
        <v>82</v>
      </c>
      <c r="C82" s="63" t="s">
        <v>128</v>
      </c>
      <c r="D82" s="63" t="s">
        <v>144</v>
      </c>
      <c r="E82" s="63" t="s">
        <v>96</v>
      </c>
      <c r="F82" s="77">
        <v>24</v>
      </c>
      <c r="I82" s="72"/>
      <c r="J82" s="72"/>
      <c r="K82" s="72"/>
      <c r="L82" s="72"/>
    </row>
    <row r="83" spans="1:12" ht="47.25" x14ac:dyDescent="0.25">
      <c r="A83" s="62" t="s">
        <v>97</v>
      </c>
      <c r="B83" s="63" t="s">
        <v>82</v>
      </c>
      <c r="C83" s="63" t="s">
        <v>128</v>
      </c>
      <c r="D83" s="63" t="s">
        <v>144</v>
      </c>
      <c r="E83" s="63" t="s">
        <v>98</v>
      </c>
      <c r="F83" s="77">
        <v>24</v>
      </c>
      <c r="I83" s="72"/>
      <c r="J83" s="72"/>
      <c r="K83" s="72"/>
      <c r="L83" s="72"/>
    </row>
    <row r="84" spans="1:12" x14ac:dyDescent="0.25">
      <c r="A84" s="62" t="s">
        <v>31</v>
      </c>
      <c r="B84" s="63" t="s">
        <v>82</v>
      </c>
      <c r="C84" s="63" t="s">
        <v>145</v>
      </c>
      <c r="D84" s="63"/>
      <c r="E84" s="63"/>
      <c r="F84" s="77">
        <v>143.19999999999999</v>
      </c>
      <c r="I84" s="72" t="s">
        <v>145</v>
      </c>
      <c r="J84" s="72"/>
      <c r="K84" s="72"/>
      <c r="L84" s="72">
        <v>143.19999999999999</v>
      </c>
    </row>
    <row r="85" spans="1:12" ht="31.5" x14ac:dyDescent="0.25">
      <c r="A85" s="62" t="s">
        <v>2</v>
      </c>
      <c r="B85" s="63" t="s">
        <v>82</v>
      </c>
      <c r="C85" s="63" t="s">
        <v>146</v>
      </c>
      <c r="D85" s="63"/>
      <c r="E85" s="63"/>
      <c r="F85" s="77">
        <v>143.19999999999999</v>
      </c>
      <c r="I85" s="72" t="s">
        <v>146</v>
      </c>
      <c r="J85" s="72"/>
      <c r="K85" s="72"/>
      <c r="L85" s="72">
        <v>143.19999999999999</v>
      </c>
    </row>
    <row r="86" spans="1:12" ht="78.75" x14ac:dyDescent="0.25">
      <c r="A86" s="62" t="s">
        <v>103</v>
      </c>
      <c r="B86" s="63" t="s">
        <v>82</v>
      </c>
      <c r="C86" s="63" t="s">
        <v>146</v>
      </c>
      <c r="D86" s="63" t="s">
        <v>104</v>
      </c>
      <c r="E86" s="63"/>
      <c r="F86" s="77">
        <v>143.19999999999999</v>
      </c>
      <c r="I86" s="72" t="s">
        <v>146</v>
      </c>
      <c r="J86" s="72" t="s">
        <v>104</v>
      </c>
      <c r="K86" s="72"/>
      <c r="L86" s="72">
        <v>143.19999999999999</v>
      </c>
    </row>
    <row r="87" spans="1:12" ht="63" x14ac:dyDescent="0.25">
      <c r="A87" s="62" t="s">
        <v>147</v>
      </c>
      <c r="B87" s="63" t="s">
        <v>82</v>
      </c>
      <c r="C87" s="63" t="s">
        <v>146</v>
      </c>
      <c r="D87" s="63" t="s">
        <v>148</v>
      </c>
      <c r="E87" s="63"/>
      <c r="F87" s="77">
        <v>143.19999999999999</v>
      </c>
      <c r="I87" s="72" t="s">
        <v>146</v>
      </c>
      <c r="J87" s="72" t="s">
        <v>148</v>
      </c>
      <c r="K87" s="72"/>
      <c r="L87" s="72">
        <v>143.19999999999999</v>
      </c>
    </row>
    <row r="88" spans="1:12" ht="47.25" x14ac:dyDescent="0.25">
      <c r="A88" s="62" t="s">
        <v>149</v>
      </c>
      <c r="B88" s="63" t="s">
        <v>82</v>
      </c>
      <c r="C88" s="63" t="s">
        <v>146</v>
      </c>
      <c r="D88" s="63" t="s">
        <v>150</v>
      </c>
      <c r="E88" s="63"/>
      <c r="F88" s="77">
        <v>143.19999999999999</v>
      </c>
      <c r="I88" s="72"/>
      <c r="J88" s="72"/>
      <c r="K88" s="72"/>
      <c r="L88" s="72"/>
    </row>
    <row r="89" spans="1:12" ht="110.25" x14ac:dyDescent="0.25">
      <c r="A89" s="62" t="s">
        <v>91</v>
      </c>
      <c r="B89" s="63" t="s">
        <v>82</v>
      </c>
      <c r="C89" s="63" t="s">
        <v>146</v>
      </c>
      <c r="D89" s="63" t="s">
        <v>150</v>
      </c>
      <c r="E89" s="63" t="s">
        <v>92</v>
      </c>
      <c r="F89" s="77">
        <v>124.49</v>
      </c>
      <c r="I89" s="72" t="s">
        <v>146</v>
      </c>
      <c r="J89" s="72" t="s">
        <v>150</v>
      </c>
      <c r="K89" s="72" t="s">
        <v>92</v>
      </c>
      <c r="L89" s="72">
        <v>124.49</v>
      </c>
    </row>
    <row r="90" spans="1:12" ht="47.25" x14ac:dyDescent="0.25">
      <c r="A90" s="62" t="s">
        <v>93</v>
      </c>
      <c r="B90" s="63" t="s">
        <v>82</v>
      </c>
      <c r="C90" s="63" t="s">
        <v>146</v>
      </c>
      <c r="D90" s="63" t="s">
        <v>150</v>
      </c>
      <c r="E90" s="63" t="s">
        <v>94</v>
      </c>
      <c r="F90" s="77">
        <v>124.49</v>
      </c>
      <c r="I90" s="72" t="s">
        <v>146</v>
      </c>
      <c r="J90" s="72" t="s">
        <v>150</v>
      </c>
      <c r="K90" s="72" t="s">
        <v>94</v>
      </c>
      <c r="L90" s="72">
        <v>124.49</v>
      </c>
    </row>
    <row r="91" spans="1:12" ht="47.25" x14ac:dyDescent="0.25">
      <c r="A91" s="62" t="s">
        <v>95</v>
      </c>
      <c r="B91" s="63" t="s">
        <v>82</v>
      </c>
      <c r="C91" s="63" t="s">
        <v>146</v>
      </c>
      <c r="D91" s="63" t="s">
        <v>150</v>
      </c>
      <c r="E91" s="63" t="s">
        <v>96</v>
      </c>
      <c r="F91" s="77">
        <v>18.71</v>
      </c>
      <c r="I91" s="72" t="s">
        <v>146</v>
      </c>
      <c r="J91" s="72" t="s">
        <v>150</v>
      </c>
      <c r="K91" s="72" t="s">
        <v>96</v>
      </c>
      <c r="L91" s="72">
        <v>18.71</v>
      </c>
    </row>
    <row r="92" spans="1:12" ht="47.25" x14ac:dyDescent="0.25">
      <c r="A92" s="62" t="s">
        <v>97</v>
      </c>
      <c r="B92" s="63" t="s">
        <v>82</v>
      </c>
      <c r="C92" s="63" t="s">
        <v>146</v>
      </c>
      <c r="D92" s="63" t="s">
        <v>150</v>
      </c>
      <c r="E92" s="63" t="s">
        <v>98</v>
      </c>
      <c r="F92" s="77">
        <v>18.71</v>
      </c>
      <c r="I92" s="72" t="s">
        <v>146</v>
      </c>
      <c r="J92" s="72" t="s">
        <v>150</v>
      </c>
      <c r="K92" s="72" t="s">
        <v>98</v>
      </c>
      <c r="L92" s="72">
        <v>18.71</v>
      </c>
    </row>
    <row r="93" spans="1:12" ht="47.25" x14ac:dyDescent="0.25">
      <c r="A93" s="62" t="s">
        <v>32</v>
      </c>
      <c r="B93" s="63" t="s">
        <v>82</v>
      </c>
      <c r="C93" s="63" t="s">
        <v>151</v>
      </c>
      <c r="D93" s="63"/>
      <c r="E93" s="63"/>
      <c r="F93" s="77">
        <v>186.6</v>
      </c>
      <c r="I93" s="72" t="s">
        <v>151</v>
      </c>
      <c r="J93" s="72"/>
      <c r="K93" s="72"/>
      <c r="L93" s="72">
        <v>186.6</v>
      </c>
    </row>
    <row r="94" spans="1:12" ht="63" x14ac:dyDescent="0.25">
      <c r="A94" s="62" t="s">
        <v>13</v>
      </c>
      <c r="B94" s="63" t="s">
        <v>82</v>
      </c>
      <c r="C94" s="63" t="s">
        <v>152</v>
      </c>
      <c r="D94" s="63"/>
      <c r="E94" s="63"/>
      <c r="F94" s="77">
        <v>186.6</v>
      </c>
      <c r="I94" s="72" t="s">
        <v>152</v>
      </c>
      <c r="J94" s="72"/>
      <c r="K94" s="72"/>
      <c r="L94" s="72">
        <v>186.6</v>
      </c>
    </row>
    <row r="95" spans="1:12" ht="47.25" x14ac:dyDescent="0.25">
      <c r="A95" s="62" t="s">
        <v>153</v>
      </c>
      <c r="B95" s="63" t="s">
        <v>82</v>
      </c>
      <c r="C95" s="63" t="s">
        <v>152</v>
      </c>
      <c r="D95" s="63" t="s">
        <v>154</v>
      </c>
      <c r="E95" s="63"/>
      <c r="F95" s="77">
        <v>186.6</v>
      </c>
      <c r="I95" s="72" t="s">
        <v>152</v>
      </c>
      <c r="J95" s="72" t="s">
        <v>154</v>
      </c>
      <c r="K95" s="72"/>
      <c r="L95" s="72">
        <v>186.6</v>
      </c>
    </row>
    <row r="96" spans="1:12" ht="110.25" x14ac:dyDescent="0.25">
      <c r="A96" s="62" t="s">
        <v>155</v>
      </c>
      <c r="B96" s="63" t="s">
        <v>82</v>
      </c>
      <c r="C96" s="63" t="s">
        <v>152</v>
      </c>
      <c r="D96" s="63" t="s">
        <v>156</v>
      </c>
      <c r="E96" s="63"/>
      <c r="F96" s="77">
        <v>186.6</v>
      </c>
      <c r="I96" s="72" t="s">
        <v>152</v>
      </c>
      <c r="J96" s="72" t="s">
        <v>156</v>
      </c>
      <c r="K96" s="72"/>
      <c r="L96" s="72">
        <v>186.6</v>
      </c>
    </row>
    <row r="97" spans="1:12" ht="204.75" x14ac:dyDescent="0.25">
      <c r="A97" s="64" t="s">
        <v>157</v>
      </c>
      <c r="B97" s="63" t="s">
        <v>82</v>
      </c>
      <c r="C97" s="63" t="s">
        <v>152</v>
      </c>
      <c r="D97" s="63" t="s">
        <v>158</v>
      </c>
      <c r="E97" s="63"/>
      <c r="F97" s="77">
        <v>186.6</v>
      </c>
      <c r="I97" s="72" t="s">
        <v>152</v>
      </c>
      <c r="J97" s="72" t="s">
        <v>158</v>
      </c>
      <c r="K97" s="72" t="s">
        <v>110</v>
      </c>
      <c r="L97" s="72">
        <v>186.6</v>
      </c>
    </row>
    <row r="98" spans="1:12" x14ac:dyDescent="0.25">
      <c r="A98" s="62" t="s">
        <v>109</v>
      </c>
      <c r="B98" s="63" t="s">
        <v>82</v>
      </c>
      <c r="C98" s="63" t="s">
        <v>152</v>
      </c>
      <c r="D98" s="63" t="s">
        <v>158</v>
      </c>
      <c r="E98" s="63" t="s">
        <v>110</v>
      </c>
      <c r="F98" s="77">
        <v>186.6</v>
      </c>
      <c r="I98" s="72" t="s">
        <v>152</v>
      </c>
      <c r="J98" s="72" t="s">
        <v>158</v>
      </c>
      <c r="K98" s="72" t="s">
        <v>112</v>
      </c>
      <c r="L98" s="72">
        <v>186.6</v>
      </c>
    </row>
    <row r="99" spans="1:12" x14ac:dyDescent="0.25">
      <c r="A99" s="62" t="s">
        <v>111</v>
      </c>
      <c r="B99" s="63" t="s">
        <v>82</v>
      </c>
      <c r="C99" s="63" t="s">
        <v>152</v>
      </c>
      <c r="D99" s="63" t="s">
        <v>158</v>
      </c>
      <c r="E99" s="63" t="s">
        <v>112</v>
      </c>
      <c r="F99" s="77">
        <v>186.6</v>
      </c>
      <c r="I99" s="72" t="s">
        <v>152</v>
      </c>
      <c r="J99" s="72" t="s">
        <v>158</v>
      </c>
      <c r="K99" s="72" t="s">
        <v>112</v>
      </c>
      <c r="L99" s="73">
        <v>186.6</v>
      </c>
    </row>
    <row r="100" spans="1:12" x14ac:dyDescent="0.25">
      <c r="A100" s="62" t="s">
        <v>42</v>
      </c>
      <c r="B100" s="63" t="s">
        <v>82</v>
      </c>
      <c r="C100" s="63" t="s">
        <v>159</v>
      </c>
      <c r="D100" s="63"/>
      <c r="E100" s="63"/>
      <c r="F100" s="77">
        <v>4735.16</v>
      </c>
      <c r="I100" s="72" t="s">
        <v>159</v>
      </c>
      <c r="J100" s="72"/>
      <c r="K100" s="72"/>
      <c r="L100" s="72">
        <v>4735.16</v>
      </c>
    </row>
    <row r="101" spans="1:12" x14ac:dyDescent="0.25">
      <c r="A101" s="62" t="s">
        <v>43</v>
      </c>
      <c r="B101" s="63" t="s">
        <v>82</v>
      </c>
      <c r="C101" s="63" t="s">
        <v>160</v>
      </c>
      <c r="D101" s="63"/>
      <c r="E101" s="63"/>
      <c r="F101" s="77">
        <v>3959.34</v>
      </c>
      <c r="I101" s="72" t="s">
        <v>160</v>
      </c>
      <c r="J101" s="72"/>
      <c r="K101" s="72"/>
      <c r="L101" s="72">
        <v>3959.34</v>
      </c>
    </row>
    <row r="102" spans="1:12" ht="47.25" x14ac:dyDescent="0.25">
      <c r="A102" s="62" t="s">
        <v>161</v>
      </c>
      <c r="B102" s="63" t="s">
        <v>82</v>
      </c>
      <c r="C102" s="63" t="s">
        <v>160</v>
      </c>
      <c r="D102" s="63" t="s">
        <v>162</v>
      </c>
      <c r="E102" s="63"/>
      <c r="F102" s="77">
        <v>690.35</v>
      </c>
      <c r="I102" s="72" t="s">
        <v>160</v>
      </c>
      <c r="J102" s="72" t="s">
        <v>162</v>
      </c>
      <c r="K102" s="72"/>
      <c r="L102" s="72">
        <v>690.35</v>
      </c>
    </row>
    <row r="103" spans="1:12" ht="63" x14ac:dyDescent="0.25">
      <c r="A103" s="62" t="s">
        <v>163</v>
      </c>
      <c r="B103" s="63" t="s">
        <v>82</v>
      </c>
      <c r="C103" s="63" t="s">
        <v>160</v>
      </c>
      <c r="D103" s="63" t="s">
        <v>164</v>
      </c>
      <c r="E103" s="63"/>
      <c r="F103" s="77">
        <v>396.2</v>
      </c>
      <c r="I103" s="72" t="s">
        <v>160</v>
      </c>
      <c r="J103" s="72" t="s">
        <v>164</v>
      </c>
      <c r="K103" s="72"/>
      <c r="L103" s="72">
        <v>396.2</v>
      </c>
    </row>
    <row r="104" spans="1:12" ht="63" x14ac:dyDescent="0.25">
      <c r="A104" s="62" t="s">
        <v>165</v>
      </c>
      <c r="B104" s="63" t="s">
        <v>82</v>
      </c>
      <c r="C104" s="63" t="s">
        <v>160</v>
      </c>
      <c r="D104" s="63" t="s">
        <v>166</v>
      </c>
      <c r="E104" s="63"/>
      <c r="F104" s="77">
        <v>396.2</v>
      </c>
      <c r="I104" s="72"/>
      <c r="J104" s="72"/>
      <c r="K104" s="72"/>
      <c r="L104" s="72"/>
    </row>
    <row r="105" spans="1:12" ht="47.25" x14ac:dyDescent="0.25">
      <c r="A105" s="62" t="s">
        <v>95</v>
      </c>
      <c r="B105" s="63" t="s">
        <v>82</v>
      </c>
      <c r="C105" s="63" t="s">
        <v>160</v>
      </c>
      <c r="D105" s="63" t="s">
        <v>166</v>
      </c>
      <c r="E105" s="63" t="s">
        <v>96</v>
      </c>
      <c r="F105" s="77">
        <v>396.2</v>
      </c>
      <c r="I105" s="72" t="s">
        <v>160</v>
      </c>
      <c r="J105" s="72" t="s">
        <v>166</v>
      </c>
      <c r="K105" s="72" t="s">
        <v>96</v>
      </c>
      <c r="L105" s="72">
        <v>396.2</v>
      </c>
    </row>
    <row r="106" spans="1:12" ht="47.25" x14ac:dyDescent="0.25">
      <c r="A106" s="62" t="s">
        <v>97</v>
      </c>
      <c r="B106" s="63" t="s">
        <v>82</v>
      </c>
      <c r="C106" s="63" t="s">
        <v>160</v>
      </c>
      <c r="D106" s="63" t="s">
        <v>166</v>
      </c>
      <c r="E106" s="63" t="s">
        <v>98</v>
      </c>
      <c r="F106" s="77">
        <v>396.2</v>
      </c>
      <c r="I106" s="72" t="s">
        <v>160</v>
      </c>
      <c r="J106" s="72" t="s">
        <v>166</v>
      </c>
      <c r="K106" s="72" t="s">
        <v>98</v>
      </c>
      <c r="L106" s="73">
        <v>396.2</v>
      </c>
    </row>
    <row r="107" spans="1:12" ht="94.5" x14ac:dyDescent="0.25">
      <c r="A107" s="62" t="s">
        <v>348</v>
      </c>
      <c r="B107" s="63" t="s">
        <v>82</v>
      </c>
      <c r="C107" s="48" t="s">
        <v>160</v>
      </c>
      <c r="D107" s="48" t="s">
        <v>325</v>
      </c>
      <c r="E107" s="48"/>
      <c r="F107" s="77">
        <v>294.14999999999998</v>
      </c>
      <c r="I107" s="72" t="s">
        <v>160</v>
      </c>
      <c r="J107" s="72" t="s">
        <v>325</v>
      </c>
      <c r="K107" s="72"/>
      <c r="L107" s="72">
        <v>294.14999999999998</v>
      </c>
    </row>
    <row r="108" spans="1:12" ht="94.5" x14ac:dyDescent="0.25">
      <c r="A108" s="62" t="s">
        <v>349</v>
      </c>
      <c r="B108" s="63" t="s">
        <v>82</v>
      </c>
      <c r="C108" s="48" t="s">
        <v>160</v>
      </c>
      <c r="D108" s="48" t="s">
        <v>326</v>
      </c>
      <c r="E108" s="63"/>
      <c r="F108" s="77">
        <v>294.14999999999998</v>
      </c>
      <c r="I108" s="72" t="s">
        <v>160</v>
      </c>
      <c r="J108" s="72" t="s">
        <v>326</v>
      </c>
      <c r="K108" s="72" t="s">
        <v>96</v>
      </c>
      <c r="L108" s="72">
        <v>294.14999999999998</v>
      </c>
    </row>
    <row r="109" spans="1:12" ht="47.25" x14ac:dyDescent="0.25">
      <c r="A109" s="62" t="s">
        <v>95</v>
      </c>
      <c r="B109" s="63" t="s">
        <v>82</v>
      </c>
      <c r="C109" s="48" t="s">
        <v>160</v>
      </c>
      <c r="D109" s="48" t="s">
        <v>326</v>
      </c>
      <c r="E109" s="48" t="s">
        <v>96</v>
      </c>
      <c r="F109" s="77">
        <v>294.14999999999998</v>
      </c>
      <c r="I109" s="72" t="s">
        <v>160</v>
      </c>
      <c r="J109" s="72" t="s">
        <v>326</v>
      </c>
      <c r="K109" s="72" t="s">
        <v>98</v>
      </c>
      <c r="L109" s="72">
        <v>294.14999999999998</v>
      </c>
    </row>
    <row r="110" spans="1:12" ht="47.25" x14ac:dyDescent="0.25">
      <c r="A110" s="62" t="s">
        <v>97</v>
      </c>
      <c r="B110" s="63" t="s">
        <v>82</v>
      </c>
      <c r="C110" s="48" t="s">
        <v>160</v>
      </c>
      <c r="D110" s="48" t="s">
        <v>326</v>
      </c>
      <c r="E110" s="48" t="s">
        <v>98</v>
      </c>
      <c r="F110" s="77">
        <v>294.14999999999998</v>
      </c>
      <c r="I110" s="72" t="s">
        <v>160</v>
      </c>
      <c r="J110" s="72" t="s">
        <v>256</v>
      </c>
      <c r="K110" s="72"/>
      <c r="L110" s="72">
        <v>2154.37</v>
      </c>
    </row>
    <row r="111" spans="1:12" ht="47.25" x14ac:dyDescent="0.25">
      <c r="A111" s="62" t="s">
        <v>255</v>
      </c>
      <c r="B111" s="63" t="s">
        <v>82</v>
      </c>
      <c r="C111" s="48" t="s">
        <v>160</v>
      </c>
      <c r="D111" s="48" t="s">
        <v>256</v>
      </c>
      <c r="E111" s="48"/>
      <c r="F111" s="77">
        <v>2154.37</v>
      </c>
      <c r="I111" s="72" t="s">
        <v>160</v>
      </c>
      <c r="J111" s="72" t="s">
        <v>327</v>
      </c>
      <c r="K111" s="72"/>
      <c r="L111" s="72">
        <v>2154.37</v>
      </c>
    </row>
    <row r="112" spans="1:12" ht="78.75" x14ac:dyDescent="0.25">
      <c r="A112" s="62" t="s">
        <v>350</v>
      </c>
      <c r="B112" s="63" t="s">
        <v>82</v>
      </c>
      <c r="C112" s="48" t="s">
        <v>160</v>
      </c>
      <c r="D112" s="48" t="s">
        <v>327</v>
      </c>
      <c r="E112" s="48"/>
      <c r="F112" s="77">
        <v>2154.37</v>
      </c>
      <c r="I112" s="72" t="s">
        <v>160</v>
      </c>
      <c r="J112" s="72" t="s">
        <v>328</v>
      </c>
      <c r="K112" s="72" t="s">
        <v>96</v>
      </c>
      <c r="L112" s="72">
        <v>14</v>
      </c>
    </row>
    <row r="113" spans="1:12" ht="63" x14ac:dyDescent="0.25">
      <c r="A113" s="62" t="s">
        <v>351</v>
      </c>
      <c r="B113" s="63" t="s">
        <v>82</v>
      </c>
      <c r="C113" s="48" t="s">
        <v>160</v>
      </c>
      <c r="D113" s="48" t="s">
        <v>328</v>
      </c>
      <c r="E113" s="63"/>
      <c r="F113" s="77">
        <v>14</v>
      </c>
      <c r="I113" s="72" t="s">
        <v>160</v>
      </c>
      <c r="J113" s="72" t="s">
        <v>328</v>
      </c>
      <c r="K113" s="72" t="s">
        <v>98</v>
      </c>
      <c r="L113" s="72">
        <v>14</v>
      </c>
    </row>
    <row r="114" spans="1:12" ht="47.25" x14ac:dyDescent="0.25">
      <c r="A114" s="62" t="s">
        <v>95</v>
      </c>
      <c r="B114" s="63" t="s">
        <v>82</v>
      </c>
      <c r="C114" s="48" t="s">
        <v>160</v>
      </c>
      <c r="D114" s="48" t="s">
        <v>328</v>
      </c>
      <c r="E114" s="48" t="s">
        <v>96</v>
      </c>
      <c r="F114" s="77">
        <v>14</v>
      </c>
      <c r="I114" s="72" t="s">
        <v>160</v>
      </c>
      <c r="J114" s="72" t="s">
        <v>329</v>
      </c>
      <c r="K114" s="72" t="s">
        <v>96</v>
      </c>
      <c r="L114" s="72">
        <v>2140.37</v>
      </c>
    </row>
    <row r="115" spans="1:12" ht="47.25" x14ac:dyDescent="0.25">
      <c r="A115" s="62" t="s">
        <v>97</v>
      </c>
      <c r="B115" s="63" t="s">
        <v>82</v>
      </c>
      <c r="C115" s="48" t="s">
        <v>160</v>
      </c>
      <c r="D115" s="48" t="s">
        <v>328</v>
      </c>
      <c r="E115" s="48" t="s">
        <v>98</v>
      </c>
      <c r="F115" s="77">
        <v>14</v>
      </c>
      <c r="I115" s="72" t="s">
        <v>160</v>
      </c>
      <c r="J115" s="72" t="s">
        <v>329</v>
      </c>
      <c r="K115" s="72" t="s">
        <v>98</v>
      </c>
      <c r="L115" s="72">
        <v>2140.37</v>
      </c>
    </row>
    <row r="116" spans="1:12" ht="63" x14ac:dyDescent="0.25">
      <c r="A116" s="62" t="s">
        <v>351</v>
      </c>
      <c r="B116" s="63" t="s">
        <v>82</v>
      </c>
      <c r="C116" s="48" t="s">
        <v>160</v>
      </c>
      <c r="D116" s="48" t="s">
        <v>329</v>
      </c>
      <c r="E116" s="63"/>
      <c r="F116" s="77">
        <v>2140.37</v>
      </c>
      <c r="I116" s="72"/>
      <c r="J116" s="72"/>
      <c r="K116" s="72"/>
      <c r="L116" s="72"/>
    </row>
    <row r="117" spans="1:12" ht="47.25" x14ac:dyDescent="0.25">
      <c r="A117" s="62" t="s">
        <v>95</v>
      </c>
      <c r="B117" s="63" t="s">
        <v>82</v>
      </c>
      <c r="C117" s="48" t="s">
        <v>160</v>
      </c>
      <c r="D117" s="48" t="s">
        <v>329</v>
      </c>
      <c r="E117" s="48" t="s">
        <v>96</v>
      </c>
      <c r="F117" s="77">
        <v>2140.37</v>
      </c>
      <c r="I117" s="72"/>
      <c r="J117" s="72"/>
      <c r="K117" s="72"/>
      <c r="L117" s="72"/>
    </row>
    <row r="118" spans="1:12" ht="47.25" x14ac:dyDescent="0.25">
      <c r="A118" s="62" t="s">
        <v>97</v>
      </c>
      <c r="B118" s="63" t="s">
        <v>82</v>
      </c>
      <c r="C118" s="48" t="s">
        <v>160</v>
      </c>
      <c r="D118" s="48" t="s">
        <v>329</v>
      </c>
      <c r="E118" s="48" t="s">
        <v>98</v>
      </c>
      <c r="F118" s="77">
        <v>2140.37</v>
      </c>
      <c r="I118" s="72"/>
      <c r="J118" s="72"/>
      <c r="K118" s="72"/>
      <c r="L118" s="72"/>
    </row>
    <row r="119" spans="1:12" ht="94.5" x14ac:dyDescent="0.25">
      <c r="A119" s="62" t="s">
        <v>167</v>
      </c>
      <c r="B119" s="63" t="s">
        <v>82</v>
      </c>
      <c r="C119" s="63" t="s">
        <v>160</v>
      </c>
      <c r="D119" s="63" t="s">
        <v>168</v>
      </c>
      <c r="E119" s="63"/>
      <c r="F119" s="77">
        <v>1114.6199999999999</v>
      </c>
      <c r="I119" s="72" t="s">
        <v>160</v>
      </c>
      <c r="J119" s="72" t="s">
        <v>168</v>
      </c>
      <c r="K119" s="72"/>
      <c r="L119" s="72">
        <v>1114.6199999999999</v>
      </c>
    </row>
    <row r="120" spans="1:12" ht="63" x14ac:dyDescent="0.25">
      <c r="A120" s="62" t="s">
        <v>169</v>
      </c>
      <c r="B120" s="63" t="s">
        <v>82</v>
      </c>
      <c r="C120" s="63" t="s">
        <v>160</v>
      </c>
      <c r="D120" s="63" t="s">
        <v>170</v>
      </c>
      <c r="E120" s="63"/>
      <c r="F120" s="77">
        <v>1114.6199999999999</v>
      </c>
      <c r="I120" s="72" t="s">
        <v>160</v>
      </c>
      <c r="J120" s="72" t="s">
        <v>170</v>
      </c>
      <c r="K120" s="72"/>
      <c r="L120" s="72">
        <v>1114.6199999999999</v>
      </c>
    </row>
    <row r="121" spans="1:12" ht="63" x14ac:dyDescent="0.25">
      <c r="A121" s="62" t="s">
        <v>171</v>
      </c>
      <c r="B121" s="63" t="s">
        <v>82</v>
      </c>
      <c r="C121" s="48" t="s">
        <v>160</v>
      </c>
      <c r="D121" s="48" t="s">
        <v>330</v>
      </c>
      <c r="E121" s="63"/>
      <c r="F121" s="77">
        <v>6</v>
      </c>
      <c r="I121" s="72" t="s">
        <v>160</v>
      </c>
      <c r="J121" s="72" t="s">
        <v>330</v>
      </c>
      <c r="K121" s="72" t="s">
        <v>96</v>
      </c>
      <c r="L121" s="72">
        <v>6</v>
      </c>
    </row>
    <row r="122" spans="1:12" ht="47.25" x14ac:dyDescent="0.25">
      <c r="A122" s="62" t="s">
        <v>95</v>
      </c>
      <c r="B122" s="63" t="s">
        <v>82</v>
      </c>
      <c r="C122" s="48" t="s">
        <v>160</v>
      </c>
      <c r="D122" s="48" t="s">
        <v>330</v>
      </c>
      <c r="E122" s="48" t="s">
        <v>96</v>
      </c>
      <c r="F122" s="77">
        <v>6</v>
      </c>
      <c r="I122" s="72" t="s">
        <v>160</v>
      </c>
      <c r="J122" s="72" t="s">
        <v>330</v>
      </c>
      <c r="K122" s="72" t="s">
        <v>98</v>
      </c>
      <c r="L122" s="72">
        <v>6</v>
      </c>
    </row>
    <row r="123" spans="1:12" ht="47.25" x14ac:dyDescent="0.25">
      <c r="A123" s="62" t="s">
        <v>97</v>
      </c>
      <c r="B123" s="63" t="s">
        <v>82</v>
      </c>
      <c r="C123" s="48" t="s">
        <v>160</v>
      </c>
      <c r="D123" s="48" t="s">
        <v>330</v>
      </c>
      <c r="E123" s="48" t="s">
        <v>98</v>
      </c>
      <c r="F123" s="77">
        <v>6</v>
      </c>
      <c r="I123" s="72"/>
      <c r="J123" s="72"/>
      <c r="K123" s="72"/>
      <c r="L123" s="72"/>
    </row>
    <row r="124" spans="1:12" ht="63" x14ac:dyDescent="0.25">
      <c r="A124" s="62" t="s">
        <v>171</v>
      </c>
      <c r="B124" s="63" t="s">
        <v>82</v>
      </c>
      <c r="C124" s="63" t="s">
        <v>160</v>
      </c>
      <c r="D124" s="63" t="s">
        <v>172</v>
      </c>
      <c r="E124" s="63"/>
      <c r="F124" s="77">
        <v>1108.6199999999999</v>
      </c>
      <c r="I124" s="72" t="s">
        <v>160</v>
      </c>
      <c r="J124" s="72" t="s">
        <v>172</v>
      </c>
      <c r="K124" s="72" t="s">
        <v>96</v>
      </c>
      <c r="L124" s="72">
        <v>1108.6199999999999</v>
      </c>
    </row>
    <row r="125" spans="1:12" ht="47.25" x14ac:dyDescent="0.25">
      <c r="A125" s="62" t="s">
        <v>95</v>
      </c>
      <c r="B125" s="63" t="s">
        <v>82</v>
      </c>
      <c r="C125" s="63" t="s">
        <v>160</v>
      </c>
      <c r="D125" s="63" t="s">
        <v>172</v>
      </c>
      <c r="E125" s="63" t="s">
        <v>96</v>
      </c>
      <c r="F125" s="77">
        <v>1108.6199999999999</v>
      </c>
      <c r="I125" s="72" t="s">
        <v>160</v>
      </c>
      <c r="J125" s="72" t="s">
        <v>172</v>
      </c>
      <c r="K125" s="72" t="s">
        <v>98</v>
      </c>
      <c r="L125" s="72">
        <v>1108.6199999999999</v>
      </c>
    </row>
    <row r="126" spans="1:12" ht="47.25" x14ac:dyDescent="0.25">
      <c r="A126" s="62" t="s">
        <v>97</v>
      </c>
      <c r="B126" s="63" t="s">
        <v>82</v>
      </c>
      <c r="C126" s="63" t="s">
        <v>160</v>
      </c>
      <c r="D126" s="63" t="s">
        <v>172</v>
      </c>
      <c r="E126" s="63" t="s">
        <v>98</v>
      </c>
      <c r="F126" s="77">
        <v>1108.6199999999999</v>
      </c>
      <c r="I126" s="72"/>
      <c r="J126" s="72"/>
      <c r="K126" s="72"/>
      <c r="L126" s="72"/>
    </row>
    <row r="127" spans="1:12" ht="31.5" x14ac:dyDescent="0.25">
      <c r="A127" s="62" t="s">
        <v>66</v>
      </c>
      <c r="B127" s="63" t="s">
        <v>82</v>
      </c>
      <c r="C127" s="63" t="s">
        <v>173</v>
      </c>
      <c r="D127" s="63"/>
      <c r="E127" s="63"/>
      <c r="F127" s="78">
        <v>775.82</v>
      </c>
      <c r="I127" s="72" t="s">
        <v>173</v>
      </c>
      <c r="J127" s="72"/>
      <c r="K127" s="72"/>
      <c r="L127" s="73">
        <v>775.82</v>
      </c>
    </row>
    <row r="128" spans="1:12" ht="63" x14ac:dyDescent="0.25">
      <c r="A128" s="62" t="s">
        <v>174</v>
      </c>
      <c r="B128" s="63" t="s">
        <v>82</v>
      </c>
      <c r="C128" s="63" t="s">
        <v>173</v>
      </c>
      <c r="D128" s="63" t="s">
        <v>175</v>
      </c>
      <c r="E128" s="63"/>
      <c r="F128" s="77">
        <v>775.82</v>
      </c>
      <c r="I128" s="72" t="s">
        <v>173</v>
      </c>
      <c r="J128" s="72" t="s">
        <v>175</v>
      </c>
      <c r="K128" s="72"/>
      <c r="L128" s="72">
        <v>775.82</v>
      </c>
    </row>
    <row r="129" spans="1:12" ht="63" x14ac:dyDescent="0.25">
      <c r="A129" s="62" t="s">
        <v>176</v>
      </c>
      <c r="B129" s="63" t="s">
        <v>82</v>
      </c>
      <c r="C129" s="63" t="s">
        <v>173</v>
      </c>
      <c r="D129" s="63" t="s">
        <v>177</v>
      </c>
      <c r="E129" s="63"/>
      <c r="F129" s="77">
        <v>689.39</v>
      </c>
      <c r="I129" s="72" t="s">
        <v>173</v>
      </c>
      <c r="J129" s="72" t="s">
        <v>177</v>
      </c>
      <c r="K129" s="72"/>
      <c r="L129" s="72">
        <v>689.39</v>
      </c>
    </row>
    <row r="130" spans="1:12" ht="173.25" x14ac:dyDescent="0.25">
      <c r="A130" s="64" t="s">
        <v>178</v>
      </c>
      <c r="B130" s="63" t="s">
        <v>82</v>
      </c>
      <c r="C130" s="63" t="s">
        <v>173</v>
      </c>
      <c r="D130" s="63" t="s">
        <v>179</v>
      </c>
      <c r="E130" s="63"/>
      <c r="F130" s="77">
        <v>689.39</v>
      </c>
      <c r="I130" s="72" t="s">
        <v>173</v>
      </c>
      <c r="J130" s="72" t="s">
        <v>179</v>
      </c>
      <c r="K130" s="72" t="s">
        <v>96</v>
      </c>
      <c r="L130" s="72">
        <v>689.39</v>
      </c>
    </row>
    <row r="131" spans="1:12" ht="47.25" x14ac:dyDescent="0.25">
      <c r="A131" s="62" t="s">
        <v>95</v>
      </c>
      <c r="B131" s="63" t="s">
        <v>82</v>
      </c>
      <c r="C131" s="63" t="s">
        <v>173</v>
      </c>
      <c r="D131" s="63" t="s">
        <v>179</v>
      </c>
      <c r="E131" s="63" t="s">
        <v>96</v>
      </c>
      <c r="F131" s="77">
        <v>689.39</v>
      </c>
      <c r="I131" s="72" t="s">
        <v>173</v>
      </c>
      <c r="J131" s="72" t="s">
        <v>179</v>
      </c>
      <c r="K131" s="72" t="s">
        <v>98</v>
      </c>
      <c r="L131" s="72">
        <v>689.39</v>
      </c>
    </row>
    <row r="132" spans="1:12" ht="47.25" x14ac:dyDescent="0.25">
      <c r="A132" s="62" t="s">
        <v>97</v>
      </c>
      <c r="B132" s="63" t="s">
        <v>82</v>
      </c>
      <c r="C132" s="63" t="s">
        <v>173</v>
      </c>
      <c r="D132" s="63" t="s">
        <v>179</v>
      </c>
      <c r="E132" s="63" t="s">
        <v>98</v>
      </c>
      <c r="F132" s="77">
        <v>689.39</v>
      </c>
      <c r="I132" s="72"/>
      <c r="J132" s="72"/>
      <c r="K132" s="72"/>
      <c r="L132" s="72"/>
    </row>
    <row r="133" spans="1:12" ht="78.75" x14ac:dyDescent="0.25">
      <c r="A133" s="62" t="s">
        <v>352</v>
      </c>
      <c r="B133" s="63" t="s">
        <v>82</v>
      </c>
      <c r="C133" s="48" t="s">
        <v>173</v>
      </c>
      <c r="D133" s="48" t="s">
        <v>331</v>
      </c>
      <c r="E133" s="63"/>
      <c r="F133" s="77">
        <v>86.43</v>
      </c>
      <c r="I133" s="72" t="s">
        <v>173</v>
      </c>
      <c r="J133" s="72" t="s">
        <v>331</v>
      </c>
      <c r="K133" s="72"/>
      <c r="L133" s="72">
        <v>86.43</v>
      </c>
    </row>
    <row r="134" spans="1:12" ht="47.25" x14ac:dyDescent="0.25">
      <c r="A134" s="62" t="s">
        <v>353</v>
      </c>
      <c r="B134" s="63" t="s">
        <v>82</v>
      </c>
      <c r="C134" s="48" t="s">
        <v>173</v>
      </c>
      <c r="D134" s="48" t="s">
        <v>332</v>
      </c>
      <c r="E134" s="63"/>
      <c r="F134" s="77">
        <v>86.43</v>
      </c>
      <c r="I134" s="72" t="s">
        <v>173</v>
      </c>
      <c r="J134" s="72" t="s">
        <v>332</v>
      </c>
      <c r="K134" s="72" t="s">
        <v>96</v>
      </c>
      <c r="L134" s="72">
        <v>86.43</v>
      </c>
    </row>
    <row r="135" spans="1:12" ht="47.25" x14ac:dyDescent="0.25">
      <c r="A135" s="62" t="s">
        <v>95</v>
      </c>
      <c r="B135" s="63" t="s">
        <v>82</v>
      </c>
      <c r="C135" s="48" t="s">
        <v>173</v>
      </c>
      <c r="D135" s="48" t="s">
        <v>332</v>
      </c>
      <c r="E135" s="48" t="s">
        <v>96</v>
      </c>
      <c r="F135" s="77">
        <v>86.43</v>
      </c>
      <c r="I135" s="72" t="s">
        <v>173</v>
      </c>
      <c r="J135" s="72" t="s">
        <v>332</v>
      </c>
      <c r="K135" s="72" t="s">
        <v>98</v>
      </c>
      <c r="L135" s="72">
        <v>86.43</v>
      </c>
    </row>
    <row r="136" spans="1:12" ht="47.25" x14ac:dyDescent="0.25">
      <c r="A136" s="62" t="s">
        <v>97</v>
      </c>
      <c r="B136" s="63" t="s">
        <v>82</v>
      </c>
      <c r="C136" s="48" t="s">
        <v>173</v>
      </c>
      <c r="D136" s="48" t="s">
        <v>332</v>
      </c>
      <c r="E136" s="48" t="s">
        <v>98</v>
      </c>
      <c r="F136" s="77">
        <v>86.43</v>
      </c>
      <c r="I136" s="72"/>
      <c r="J136" s="72"/>
      <c r="K136" s="72"/>
      <c r="L136" s="72"/>
    </row>
    <row r="137" spans="1:12" ht="31.5" x14ac:dyDescent="0.25">
      <c r="A137" s="62" t="s">
        <v>33</v>
      </c>
      <c r="B137" s="63" t="s">
        <v>82</v>
      </c>
      <c r="C137" s="63" t="s">
        <v>180</v>
      </c>
      <c r="D137" s="63"/>
      <c r="E137" s="63"/>
      <c r="F137" s="77">
        <v>17725.13</v>
      </c>
      <c r="I137" s="72" t="s">
        <v>180</v>
      </c>
      <c r="J137" s="72"/>
      <c r="K137" s="72"/>
      <c r="L137" s="72">
        <v>17725.13</v>
      </c>
    </row>
    <row r="138" spans="1:12" x14ac:dyDescent="0.25">
      <c r="A138" s="62" t="s">
        <v>48</v>
      </c>
      <c r="B138" s="63" t="s">
        <v>82</v>
      </c>
      <c r="C138" s="63" t="s">
        <v>181</v>
      </c>
      <c r="D138" s="63"/>
      <c r="E138" s="63"/>
      <c r="F138" s="77">
        <v>8250.34</v>
      </c>
      <c r="I138" s="72" t="s">
        <v>181</v>
      </c>
      <c r="J138" s="72"/>
      <c r="K138" s="72"/>
      <c r="L138" s="72">
        <v>8250.34</v>
      </c>
    </row>
    <row r="139" spans="1:12" ht="63" x14ac:dyDescent="0.25">
      <c r="A139" s="62" t="s">
        <v>137</v>
      </c>
      <c r="B139" s="63" t="s">
        <v>82</v>
      </c>
      <c r="C139" s="63" t="s">
        <v>181</v>
      </c>
      <c r="D139" s="63" t="s">
        <v>138</v>
      </c>
      <c r="E139" s="63"/>
      <c r="F139" s="77">
        <v>8250.34</v>
      </c>
      <c r="I139" s="72" t="s">
        <v>181</v>
      </c>
      <c r="J139" s="72" t="s">
        <v>138</v>
      </c>
      <c r="K139" s="72"/>
      <c r="L139" s="72">
        <v>8250.34</v>
      </c>
    </row>
    <row r="140" spans="1:12" ht="63" x14ac:dyDescent="0.25">
      <c r="A140" s="62" t="s">
        <v>182</v>
      </c>
      <c r="B140" s="63" t="s">
        <v>82</v>
      </c>
      <c r="C140" s="63" t="s">
        <v>181</v>
      </c>
      <c r="D140" s="63" t="s">
        <v>183</v>
      </c>
      <c r="E140" s="63"/>
      <c r="F140" s="77">
        <v>1136.27</v>
      </c>
      <c r="I140" s="72" t="s">
        <v>181</v>
      </c>
      <c r="J140" s="72" t="s">
        <v>183</v>
      </c>
      <c r="K140" s="72"/>
      <c r="L140" s="73">
        <v>1136.27</v>
      </c>
    </row>
    <row r="141" spans="1:12" ht="78.75" x14ac:dyDescent="0.25">
      <c r="A141" s="62" t="s">
        <v>184</v>
      </c>
      <c r="B141" s="63" t="s">
        <v>82</v>
      </c>
      <c r="C141" s="63" t="s">
        <v>181</v>
      </c>
      <c r="D141" s="63" t="s">
        <v>185</v>
      </c>
      <c r="E141" s="63"/>
      <c r="F141" s="77">
        <v>210.54</v>
      </c>
      <c r="I141" s="72"/>
      <c r="J141" s="72"/>
      <c r="K141" s="72"/>
      <c r="L141" s="73"/>
    </row>
    <row r="142" spans="1:12" ht="63" x14ac:dyDescent="0.25">
      <c r="A142" s="62" t="s">
        <v>186</v>
      </c>
      <c r="B142" s="63" t="s">
        <v>82</v>
      </c>
      <c r="C142" s="63" t="s">
        <v>181</v>
      </c>
      <c r="D142" s="63" t="s">
        <v>187</v>
      </c>
      <c r="E142" s="63"/>
      <c r="F142" s="77">
        <v>210.54</v>
      </c>
      <c r="I142" s="72" t="s">
        <v>181</v>
      </c>
      <c r="J142" s="72" t="s">
        <v>187</v>
      </c>
      <c r="K142" s="72" t="s">
        <v>96</v>
      </c>
      <c r="L142" s="72">
        <v>210.54</v>
      </c>
    </row>
    <row r="143" spans="1:12" ht="47.25" x14ac:dyDescent="0.25">
      <c r="A143" s="62" t="s">
        <v>95</v>
      </c>
      <c r="B143" s="63" t="s">
        <v>82</v>
      </c>
      <c r="C143" s="63" t="s">
        <v>181</v>
      </c>
      <c r="D143" s="63" t="s">
        <v>187</v>
      </c>
      <c r="E143" s="63" t="s">
        <v>96</v>
      </c>
      <c r="F143" s="77">
        <v>210.54</v>
      </c>
      <c r="I143" s="72" t="s">
        <v>181</v>
      </c>
      <c r="J143" s="72" t="s">
        <v>187</v>
      </c>
      <c r="K143" s="72" t="s">
        <v>98</v>
      </c>
      <c r="L143" s="72">
        <v>210.54</v>
      </c>
    </row>
    <row r="144" spans="1:12" ht="47.25" x14ac:dyDescent="0.25">
      <c r="A144" s="62" t="s">
        <v>97</v>
      </c>
      <c r="B144" s="63" t="s">
        <v>82</v>
      </c>
      <c r="C144" s="63" t="s">
        <v>181</v>
      </c>
      <c r="D144" s="63" t="s">
        <v>187</v>
      </c>
      <c r="E144" s="63" t="s">
        <v>98</v>
      </c>
      <c r="F144" s="77">
        <v>210.54</v>
      </c>
      <c r="I144" s="72"/>
      <c r="J144" s="72"/>
      <c r="K144" s="72"/>
      <c r="L144" s="72"/>
    </row>
    <row r="145" spans="1:12" ht="63" x14ac:dyDescent="0.25">
      <c r="A145" s="62" t="s">
        <v>188</v>
      </c>
      <c r="B145" s="63" t="s">
        <v>82</v>
      </c>
      <c r="C145" s="63" t="s">
        <v>181</v>
      </c>
      <c r="D145" s="63" t="s">
        <v>189</v>
      </c>
      <c r="E145" s="63"/>
      <c r="F145" s="77">
        <v>925.73</v>
      </c>
      <c r="I145" s="72"/>
      <c r="J145" s="72"/>
      <c r="K145" s="72"/>
      <c r="L145" s="72"/>
    </row>
    <row r="146" spans="1:12" ht="47.25" x14ac:dyDescent="0.25">
      <c r="A146" s="62" t="s">
        <v>190</v>
      </c>
      <c r="B146" s="63" t="s">
        <v>82</v>
      </c>
      <c r="C146" s="63" t="s">
        <v>181</v>
      </c>
      <c r="D146" s="63" t="s">
        <v>191</v>
      </c>
      <c r="E146" s="63"/>
      <c r="F146" s="77">
        <v>925.73</v>
      </c>
      <c r="I146" s="72" t="s">
        <v>181</v>
      </c>
      <c r="J146" s="72" t="s">
        <v>191</v>
      </c>
      <c r="K146" s="72" t="s">
        <v>100</v>
      </c>
      <c r="L146" s="72">
        <v>925.73</v>
      </c>
    </row>
    <row r="147" spans="1:12" x14ac:dyDescent="0.25">
      <c r="A147" s="62" t="s">
        <v>99</v>
      </c>
      <c r="B147" s="63" t="s">
        <v>82</v>
      </c>
      <c r="C147" s="63" t="s">
        <v>181</v>
      </c>
      <c r="D147" s="63" t="s">
        <v>191</v>
      </c>
      <c r="E147" s="63" t="s">
        <v>100</v>
      </c>
      <c r="F147" s="77">
        <v>925.73</v>
      </c>
      <c r="I147" s="72" t="s">
        <v>181</v>
      </c>
      <c r="J147" s="72" t="s">
        <v>191</v>
      </c>
      <c r="K147" s="72" t="s">
        <v>193</v>
      </c>
      <c r="L147" s="72">
        <v>925.73</v>
      </c>
    </row>
    <row r="148" spans="1:12" ht="78.75" x14ac:dyDescent="0.25">
      <c r="A148" s="62" t="s">
        <v>192</v>
      </c>
      <c r="B148" s="63" t="s">
        <v>82</v>
      </c>
      <c r="C148" s="63" t="s">
        <v>181</v>
      </c>
      <c r="D148" s="63" t="s">
        <v>191</v>
      </c>
      <c r="E148" s="63" t="s">
        <v>193</v>
      </c>
      <c r="F148" s="77">
        <v>925.73</v>
      </c>
      <c r="I148" s="72"/>
      <c r="J148" s="72"/>
      <c r="K148" s="72"/>
      <c r="L148" s="72"/>
    </row>
    <row r="149" spans="1:12" ht="47.25" x14ac:dyDescent="0.25">
      <c r="A149" s="62" t="s">
        <v>354</v>
      </c>
      <c r="B149" s="63" t="s">
        <v>82</v>
      </c>
      <c r="C149" s="48" t="s">
        <v>181</v>
      </c>
      <c r="D149" s="48">
        <v>7640000000</v>
      </c>
      <c r="E149" s="48"/>
      <c r="F149" s="77">
        <v>7114.07</v>
      </c>
      <c r="I149" s="72" t="s">
        <v>181</v>
      </c>
      <c r="J149" s="72" t="s">
        <v>333</v>
      </c>
      <c r="K149" s="72"/>
      <c r="L149" s="72">
        <v>7114.07</v>
      </c>
    </row>
    <row r="150" spans="1:12" ht="63" x14ac:dyDescent="0.25">
      <c r="A150" s="62" t="s">
        <v>355</v>
      </c>
      <c r="B150" s="63" t="s">
        <v>82</v>
      </c>
      <c r="C150" s="48" t="s">
        <v>181</v>
      </c>
      <c r="D150" s="48" t="s">
        <v>356</v>
      </c>
      <c r="E150" s="63"/>
      <c r="F150" s="77">
        <v>7114.07</v>
      </c>
      <c r="I150" s="72" t="s">
        <v>181</v>
      </c>
      <c r="J150" s="72" t="s">
        <v>334</v>
      </c>
      <c r="K150" s="72" t="s">
        <v>335</v>
      </c>
      <c r="L150" s="72">
        <v>3421.61</v>
      </c>
    </row>
    <row r="151" spans="1:12" ht="47.25" x14ac:dyDescent="0.25">
      <c r="A151" s="62" t="s">
        <v>357</v>
      </c>
      <c r="B151" s="63" t="s">
        <v>82</v>
      </c>
      <c r="C151" s="48" t="s">
        <v>181</v>
      </c>
      <c r="D151" s="48" t="s">
        <v>334</v>
      </c>
      <c r="E151" s="63"/>
      <c r="F151" s="77">
        <v>3421.61</v>
      </c>
      <c r="I151" s="72" t="s">
        <v>181</v>
      </c>
      <c r="J151" s="72" t="s">
        <v>334</v>
      </c>
      <c r="K151" s="72" t="s">
        <v>336</v>
      </c>
      <c r="L151" s="72">
        <v>3421.61</v>
      </c>
    </row>
    <row r="152" spans="1:12" ht="47.25" x14ac:dyDescent="0.25">
      <c r="A152" s="62" t="s">
        <v>343</v>
      </c>
      <c r="B152" s="63" t="s">
        <v>82</v>
      </c>
      <c r="C152" s="48" t="s">
        <v>181</v>
      </c>
      <c r="D152" s="48" t="s">
        <v>334</v>
      </c>
      <c r="E152" s="48" t="s">
        <v>335</v>
      </c>
      <c r="F152" s="77">
        <v>3421.61</v>
      </c>
      <c r="I152" s="72" t="s">
        <v>181</v>
      </c>
      <c r="J152" s="72" t="s">
        <v>337</v>
      </c>
      <c r="K152" s="72" t="s">
        <v>335</v>
      </c>
      <c r="L152" s="72">
        <v>3249.99</v>
      </c>
    </row>
    <row r="153" spans="1:12" x14ac:dyDescent="0.25">
      <c r="A153" s="62" t="s">
        <v>344</v>
      </c>
      <c r="B153" s="63" t="s">
        <v>82</v>
      </c>
      <c r="C153" s="48" t="s">
        <v>181</v>
      </c>
      <c r="D153" s="48" t="s">
        <v>334</v>
      </c>
      <c r="E153" s="48" t="s">
        <v>336</v>
      </c>
      <c r="F153" s="77">
        <v>3421.61</v>
      </c>
      <c r="I153" s="72" t="s">
        <v>181</v>
      </c>
      <c r="J153" s="72" t="s">
        <v>337</v>
      </c>
      <c r="K153" s="72" t="s">
        <v>336</v>
      </c>
      <c r="L153" s="72">
        <v>3249.99</v>
      </c>
    </row>
    <row r="154" spans="1:12" ht="47.25" x14ac:dyDescent="0.25">
      <c r="A154" s="62" t="s">
        <v>357</v>
      </c>
      <c r="B154" s="63" t="s">
        <v>82</v>
      </c>
      <c r="C154" s="48" t="s">
        <v>181</v>
      </c>
      <c r="D154" s="48" t="s">
        <v>337</v>
      </c>
      <c r="E154" s="63"/>
      <c r="F154" s="77">
        <v>3249.99</v>
      </c>
      <c r="I154" s="72" t="s">
        <v>181</v>
      </c>
      <c r="J154" s="72" t="s">
        <v>338</v>
      </c>
      <c r="K154" s="72" t="s">
        <v>335</v>
      </c>
      <c r="L154" s="72">
        <v>442.47</v>
      </c>
    </row>
    <row r="155" spans="1:12" ht="47.25" x14ac:dyDescent="0.25">
      <c r="A155" s="62" t="s">
        <v>343</v>
      </c>
      <c r="B155" s="63" t="s">
        <v>82</v>
      </c>
      <c r="C155" s="48" t="s">
        <v>181</v>
      </c>
      <c r="D155" s="48" t="s">
        <v>337</v>
      </c>
      <c r="E155" s="48" t="s">
        <v>335</v>
      </c>
      <c r="F155" s="77">
        <v>3249.99</v>
      </c>
      <c r="I155" s="72" t="s">
        <v>181</v>
      </c>
      <c r="J155" s="72" t="s">
        <v>338</v>
      </c>
      <c r="K155" s="72" t="s">
        <v>336</v>
      </c>
      <c r="L155" s="72">
        <v>442.47</v>
      </c>
    </row>
    <row r="156" spans="1:12" x14ac:dyDescent="0.25">
      <c r="A156" s="62" t="s">
        <v>344</v>
      </c>
      <c r="B156" s="63" t="s">
        <v>82</v>
      </c>
      <c r="C156" s="48" t="s">
        <v>181</v>
      </c>
      <c r="D156" s="48" t="s">
        <v>337</v>
      </c>
      <c r="E156" s="48" t="s">
        <v>336</v>
      </c>
      <c r="F156" s="77">
        <v>3249.99</v>
      </c>
      <c r="I156" s="72"/>
      <c r="J156" s="72"/>
      <c r="K156" s="72"/>
      <c r="L156" s="72"/>
    </row>
    <row r="157" spans="1:12" ht="47.25" x14ac:dyDescent="0.25">
      <c r="A157" s="62" t="s">
        <v>357</v>
      </c>
      <c r="B157" s="63" t="s">
        <v>82</v>
      </c>
      <c r="C157" s="48" t="s">
        <v>181</v>
      </c>
      <c r="D157" s="48" t="s">
        <v>338</v>
      </c>
      <c r="E157" s="63"/>
      <c r="F157" s="77">
        <v>442.47</v>
      </c>
      <c r="I157" s="72"/>
      <c r="J157" s="72"/>
      <c r="K157" s="72"/>
      <c r="L157" s="72"/>
    </row>
    <row r="158" spans="1:12" ht="47.25" x14ac:dyDescent="0.25">
      <c r="A158" s="62" t="s">
        <v>343</v>
      </c>
      <c r="B158" s="63" t="s">
        <v>82</v>
      </c>
      <c r="C158" s="48" t="s">
        <v>181</v>
      </c>
      <c r="D158" s="48" t="s">
        <v>338</v>
      </c>
      <c r="E158" s="48" t="s">
        <v>335</v>
      </c>
      <c r="F158" s="77">
        <v>442.47</v>
      </c>
      <c r="I158" s="72"/>
      <c r="J158" s="72"/>
      <c r="K158" s="72"/>
      <c r="L158" s="72"/>
    </row>
    <row r="159" spans="1:12" x14ac:dyDescent="0.25">
      <c r="A159" s="62" t="s">
        <v>344</v>
      </c>
      <c r="B159" s="63" t="s">
        <v>82</v>
      </c>
      <c r="C159" s="48" t="s">
        <v>181</v>
      </c>
      <c r="D159" s="48" t="s">
        <v>338</v>
      </c>
      <c r="E159" s="48" t="s">
        <v>336</v>
      </c>
      <c r="F159" s="77">
        <v>442.47</v>
      </c>
      <c r="I159" s="72"/>
      <c r="J159" s="72"/>
      <c r="K159" s="72"/>
      <c r="L159" s="73"/>
    </row>
    <row r="160" spans="1:12" x14ac:dyDescent="0.25">
      <c r="A160" s="62" t="s">
        <v>44</v>
      </c>
      <c r="B160" s="63" t="s">
        <v>82</v>
      </c>
      <c r="C160" s="63" t="s">
        <v>194</v>
      </c>
      <c r="D160" s="63"/>
      <c r="E160" s="63"/>
      <c r="F160" s="77">
        <v>6822.62</v>
      </c>
      <c r="I160" s="72" t="s">
        <v>194</v>
      </c>
      <c r="J160" s="72"/>
      <c r="K160" s="72"/>
      <c r="L160" s="72">
        <v>6822.62</v>
      </c>
    </row>
    <row r="161" spans="1:12" ht="78.75" x14ac:dyDescent="0.25">
      <c r="A161" s="62" t="s">
        <v>103</v>
      </c>
      <c r="B161" s="63" t="s">
        <v>82</v>
      </c>
      <c r="C161" s="48" t="s">
        <v>194</v>
      </c>
      <c r="D161" s="48" t="s">
        <v>104</v>
      </c>
      <c r="E161" s="48"/>
      <c r="F161" s="77">
        <v>40</v>
      </c>
      <c r="I161" s="72" t="s">
        <v>194</v>
      </c>
      <c r="J161" s="72" t="s">
        <v>104</v>
      </c>
      <c r="K161" s="72"/>
      <c r="L161" s="72">
        <v>40</v>
      </c>
    </row>
    <row r="162" spans="1:12" ht="78.75" x14ac:dyDescent="0.25">
      <c r="A162" s="62" t="s">
        <v>129</v>
      </c>
      <c r="B162" s="63" t="s">
        <v>82</v>
      </c>
      <c r="C162" s="48" t="s">
        <v>194</v>
      </c>
      <c r="D162" s="48" t="s">
        <v>130</v>
      </c>
      <c r="E162" s="48"/>
      <c r="F162" s="77">
        <v>40</v>
      </c>
      <c r="I162" s="72" t="s">
        <v>194</v>
      </c>
      <c r="J162" s="72" t="s">
        <v>130</v>
      </c>
      <c r="K162" s="72"/>
      <c r="L162" s="72">
        <v>40</v>
      </c>
    </row>
    <row r="163" spans="1:12" ht="31.5" x14ac:dyDescent="0.25">
      <c r="A163" s="62" t="s">
        <v>358</v>
      </c>
      <c r="B163" s="63" t="s">
        <v>82</v>
      </c>
      <c r="C163" s="48" t="s">
        <v>194</v>
      </c>
      <c r="D163" s="48" t="s">
        <v>339</v>
      </c>
      <c r="E163" s="79"/>
      <c r="F163" s="77">
        <v>40</v>
      </c>
      <c r="I163" s="72" t="s">
        <v>194</v>
      </c>
      <c r="J163" s="72" t="s">
        <v>339</v>
      </c>
      <c r="K163" s="72" t="s">
        <v>96</v>
      </c>
      <c r="L163" s="72">
        <v>40</v>
      </c>
    </row>
    <row r="164" spans="1:12" ht="47.25" x14ac:dyDescent="0.25">
      <c r="A164" s="62" t="s">
        <v>95</v>
      </c>
      <c r="B164" s="63" t="s">
        <v>82</v>
      </c>
      <c r="C164" s="48" t="s">
        <v>194</v>
      </c>
      <c r="D164" s="48" t="s">
        <v>339</v>
      </c>
      <c r="E164" s="48" t="s">
        <v>96</v>
      </c>
      <c r="F164" s="77">
        <v>40</v>
      </c>
      <c r="I164" s="72" t="s">
        <v>194</v>
      </c>
      <c r="J164" s="72" t="s">
        <v>339</v>
      </c>
      <c r="K164" s="72" t="s">
        <v>98</v>
      </c>
      <c r="L164" s="72">
        <v>40</v>
      </c>
    </row>
    <row r="165" spans="1:12" ht="47.25" x14ac:dyDescent="0.25">
      <c r="A165" s="62" t="s">
        <v>97</v>
      </c>
      <c r="B165" s="63" t="s">
        <v>82</v>
      </c>
      <c r="C165" s="48" t="s">
        <v>194</v>
      </c>
      <c r="D165" s="48" t="s">
        <v>339</v>
      </c>
      <c r="E165" s="48" t="s">
        <v>98</v>
      </c>
      <c r="F165" s="77">
        <v>40</v>
      </c>
      <c r="I165" s="72"/>
      <c r="J165" s="72"/>
      <c r="K165" s="72"/>
      <c r="L165" s="72"/>
    </row>
    <row r="166" spans="1:12" ht="110.25" x14ac:dyDescent="0.25">
      <c r="A166" s="62" t="s">
        <v>195</v>
      </c>
      <c r="B166" s="63" t="s">
        <v>82</v>
      </c>
      <c r="C166" s="63" t="s">
        <v>194</v>
      </c>
      <c r="D166" s="63" t="s">
        <v>196</v>
      </c>
      <c r="E166" s="63"/>
      <c r="F166" s="77">
        <v>6304.74</v>
      </c>
      <c r="I166" s="72" t="s">
        <v>194</v>
      </c>
      <c r="J166" s="72" t="s">
        <v>196</v>
      </c>
      <c r="K166" s="72"/>
      <c r="L166" s="72">
        <v>6304.74</v>
      </c>
    </row>
    <row r="167" spans="1:12" ht="63" x14ac:dyDescent="0.25">
      <c r="A167" s="62" t="s">
        <v>197</v>
      </c>
      <c r="B167" s="63" t="s">
        <v>82</v>
      </c>
      <c r="C167" s="63" t="s">
        <v>194</v>
      </c>
      <c r="D167" s="63" t="s">
        <v>198</v>
      </c>
      <c r="E167" s="63"/>
      <c r="F167" s="77">
        <v>4870.84</v>
      </c>
      <c r="I167" s="72" t="s">
        <v>194</v>
      </c>
      <c r="J167" s="72" t="s">
        <v>198</v>
      </c>
      <c r="K167" s="72"/>
      <c r="L167" s="72">
        <v>4870.84</v>
      </c>
    </row>
    <row r="168" spans="1:12" ht="47.25" x14ac:dyDescent="0.25">
      <c r="A168" s="62" t="s">
        <v>199</v>
      </c>
      <c r="B168" s="63" t="s">
        <v>82</v>
      </c>
      <c r="C168" s="63" t="s">
        <v>194</v>
      </c>
      <c r="D168" s="63" t="s">
        <v>200</v>
      </c>
      <c r="E168" s="63"/>
      <c r="F168" s="77">
        <v>732.6</v>
      </c>
      <c r="I168" s="72"/>
      <c r="J168" s="72"/>
      <c r="K168" s="72"/>
      <c r="L168" s="72"/>
    </row>
    <row r="169" spans="1:12" ht="63" x14ac:dyDescent="0.25">
      <c r="A169" s="62" t="s">
        <v>201</v>
      </c>
      <c r="B169" s="63" t="s">
        <v>82</v>
      </c>
      <c r="C169" s="63" t="s">
        <v>194</v>
      </c>
      <c r="D169" s="63" t="s">
        <v>202</v>
      </c>
      <c r="E169" s="63"/>
      <c r="F169" s="77">
        <v>732.6</v>
      </c>
      <c r="I169" s="72" t="s">
        <v>194</v>
      </c>
      <c r="J169" s="72" t="s">
        <v>202</v>
      </c>
      <c r="K169" s="72" t="s">
        <v>96</v>
      </c>
      <c r="L169" s="72">
        <v>732.6</v>
      </c>
    </row>
    <row r="170" spans="1:12" ht="47.25" x14ac:dyDescent="0.25">
      <c r="A170" s="62" t="s">
        <v>95</v>
      </c>
      <c r="B170" s="63" t="s">
        <v>82</v>
      </c>
      <c r="C170" s="63" t="s">
        <v>194</v>
      </c>
      <c r="D170" s="63" t="s">
        <v>202</v>
      </c>
      <c r="E170" s="63" t="s">
        <v>96</v>
      </c>
      <c r="F170" s="77">
        <v>732.6</v>
      </c>
      <c r="I170" s="72" t="s">
        <v>194</v>
      </c>
      <c r="J170" s="72" t="s">
        <v>202</v>
      </c>
      <c r="K170" s="72" t="s">
        <v>98</v>
      </c>
      <c r="L170" s="72">
        <v>732.6</v>
      </c>
    </row>
    <row r="171" spans="1:12" ht="47.25" x14ac:dyDescent="0.25">
      <c r="A171" s="62" t="s">
        <v>97</v>
      </c>
      <c r="B171" s="63" t="s">
        <v>82</v>
      </c>
      <c r="C171" s="63" t="s">
        <v>194</v>
      </c>
      <c r="D171" s="63" t="s">
        <v>202</v>
      </c>
      <c r="E171" s="63" t="s">
        <v>98</v>
      </c>
      <c r="F171" s="77">
        <v>732.6</v>
      </c>
      <c r="I171" s="72"/>
      <c r="J171" s="72"/>
      <c r="K171" s="72"/>
      <c r="L171" s="72"/>
    </row>
    <row r="172" spans="1:12" ht="63" x14ac:dyDescent="0.25">
      <c r="A172" s="62" t="s">
        <v>201</v>
      </c>
      <c r="B172" s="63" t="s">
        <v>82</v>
      </c>
      <c r="C172" s="48" t="s">
        <v>194</v>
      </c>
      <c r="D172" s="48" t="s">
        <v>340</v>
      </c>
      <c r="E172" s="63"/>
      <c r="F172" s="77">
        <v>34</v>
      </c>
      <c r="I172" s="72" t="s">
        <v>194</v>
      </c>
      <c r="J172" s="72" t="s">
        <v>340</v>
      </c>
      <c r="K172" s="72" t="s">
        <v>96</v>
      </c>
      <c r="L172" s="72">
        <v>34</v>
      </c>
    </row>
    <row r="173" spans="1:12" ht="47.25" x14ac:dyDescent="0.25">
      <c r="A173" s="62" t="s">
        <v>95</v>
      </c>
      <c r="B173" s="63" t="s">
        <v>82</v>
      </c>
      <c r="C173" s="48" t="s">
        <v>194</v>
      </c>
      <c r="D173" s="48" t="s">
        <v>340</v>
      </c>
      <c r="E173" s="48" t="s">
        <v>96</v>
      </c>
      <c r="F173" s="77">
        <v>34</v>
      </c>
      <c r="I173" s="72" t="s">
        <v>194</v>
      </c>
      <c r="J173" s="72" t="s">
        <v>340</v>
      </c>
      <c r="K173" s="72" t="s">
        <v>98</v>
      </c>
      <c r="L173" s="72">
        <v>34</v>
      </c>
    </row>
    <row r="174" spans="1:12" ht="47.25" x14ac:dyDescent="0.25">
      <c r="A174" s="62" t="s">
        <v>97</v>
      </c>
      <c r="B174" s="63" t="s">
        <v>82</v>
      </c>
      <c r="C174" s="48" t="s">
        <v>194</v>
      </c>
      <c r="D174" s="48" t="s">
        <v>340</v>
      </c>
      <c r="E174" s="48" t="s">
        <v>98</v>
      </c>
      <c r="F174" s="77">
        <v>34</v>
      </c>
      <c r="I174" s="72" t="s">
        <v>194</v>
      </c>
      <c r="J174" s="72" t="s">
        <v>341</v>
      </c>
      <c r="K174" s="72" t="s">
        <v>96</v>
      </c>
      <c r="L174" s="72">
        <v>4104.24</v>
      </c>
    </row>
    <row r="175" spans="1:12" ht="47.25" x14ac:dyDescent="0.25">
      <c r="A175" s="62" t="s">
        <v>359</v>
      </c>
      <c r="B175" s="63" t="s">
        <v>82</v>
      </c>
      <c r="C175" s="48" t="s">
        <v>194</v>
      </c>
      <c r="D175" s="48" t="s">
        <v>341</v>
      </c>
      <c r="E175" s="63"/>
      <c r="F175" s="77">
        <v>4104.24</v>
      </c>
      <c r="I175" s="72" t="s">
        <v>194</v>
      </c>
      <c r="J175" s="72" t="s">
        <v>341</v>
      </c>
      <c r="K175" s="72" t="s">
        <v>98</v>
      </c>
      <c r="L175" s="72">
        <v>4104.24</v>
      </c>
    </row>
    <row r="176" spans="1:12" ht="47.25" x14ac:dyDescent="0.25">
      <c r="A176" s="62" t="s">
        <v>95</v>
      </c>
      <c r="B176" s="63" t="s">
        <v>82</v>
      </c>
      <c r="C176" s="48" t="s">
        <v>194</v>
      </c>
      <c r="D176" s="48" t="s">
        <v>341</v>
      </c>
      <c r="E176" s="48" t="s">
        <v>96</v>
      </c>
      <c r="F176" s="77">
        <v>4104.24</v>
      </c>
      <c r="I176" s="72"/>
      <c r="J176" s="72"/>
      <c r="K176" s="72"/>
      <c r="L176" s="72"/>
    </row>
    <row r="177" spans="1:12" ht="47.25" x14ac:dyDescent="0.25">
      <c r="A177" s="62" t="s">
        <v>97</v>
      </c>
      <c r="B177" s="63" t="s">
        <v>82</v>
      </c>
      <c r="C177" s="48" t="s">
        <v>194</v>
      </c>
      <c r="D177" s="48" t="s">
        <v>341</v>
      </c>
      <c r="E177" s="48" t="s">
        <v>98</v>
      </c>
      <c r="F177" s="77">
        <v>4104.24</v>
      </c>
      <c r="I177" s="72"/>
      <c r="J177" s="72"/>
      <c r="K177" s="72"/>
      <c r="L177" s="72"/>
    </row>
    <row r="178" spans="1:12" ht="47.25" x14ac:dyDescent="0.25">
      <c r="A178" s="62" t="s">
        <v>203</v>
      </c>
      <c r="B178" s="63" t="s">
        <v>82</v>
      </c>
      <c r="C178" s="63" t="s">
        <v>194</v>
      </c>
      <c r="D178" s="63" t="s">
        <v>204</v>
      </c>
      <c r="E178" s="63"/>
      <c r="F178" s="78">
        <v>1433.9</v>
      </c>
      <c r="I178" s="72" t="s">
        <v>194</v>
      </c>
      <c r="J178" s="72" t="s">
        <v>204</v>
      </c>
      <c r="K178" s="72"/>
      <c r="L178" s="73">
        <v>1433.9</v>
      </c>
    </row>
    <row r="179" spans="1:12" ht="141.75" x14ac:dyDescent="0.25">
      <c r="A179" s="62" t="s">
        <v>205</v>
      </c>
      <c r="B179" s="63" t="s">
        <v>82</v>
      </c>
      <c r="C179" s="63" t="s">
        <v>194</v>
      </c>
      <c r="D179" s="63" t="s">
        <v>206</v>
      </c>
      <c r="E179" s="63"/>
      <c r="F179" s="78">
        <v>1433.9</v>
      </c>
      <c r="I179" s="72"/>
      <c r="J179" s="72"/>
      <c r="K179" s="72"/>
      <c r="L179" s="73"/>
    </row>
    <row r="180" spans="1:12" ht="78.75" x14ac:dyDescent="0.25">
      <c r="A180" s="62" t="s">
        <v>207</v>
      </c>
      <c r="B180" s="63" t="s">
        <v>82</v>
      </c>
      <c r="C180" s="63" t="s">
        <v>194</v>
      </c>
      <c r="D180" s="63" t="s">
        <v>208</v>
      </c>
      <c r="E180" s="63"/>
      <c r="F180" s="77">
        <v>111.15</v>
      </c>
      <c r="I180" s="72"/>
      <c r="J180" s="72"/>
      <c r="K180" s="72"/>
      <c r="L180" s="73"/>
    </row>
    <row r="181" spans="1:12" ht="47.25" x14ac:dyDescent="0.25">
      <c r="A181" s="62" t="s">
        <v>95</v>
      </c>
      <c r="B181" s="63" t="s">
        <v>82</v>
      </c>
      <c r="C181" s="63" t="s">
        <v>194</v>
      </c>
      <c r="D181" s="63" t="s">
        <v>208</v>
      </c>
      <c r="E181" s="63" t="s">
        <v>96</v>
      </c>
      <c r="F181" s="77">
        <v>111.15</v>
      </c>
      <c r="I181" s="72" t="s">
        <v>194</v>
      </c>
      <c r="J181" s="72" t="s">
        <v>208</v>
      </c>
      <c r="K181" s="72" t="s">
        <v>96</v>
      </c>
      <c r="L181" s="72">
        <v>111.15</v>
      </c>
    </row>
    <row r="182" spans="1:12" ht="47.25" x14ac:dyDescent="0.25">
      <c r="A182" s="62" t="s">
        <v>97</v>
      </c>
      <c r="B182" s="63" t="s">
        <v>82</v>
      </c>
      <c r="C182" s="63" t="s">
        <v>194</v>
      </c>
      <c r="D182" s="63" t="s">
        <v>208</v>
      </c>
      <c r="E182" s="63" t="s">
        <v>98</v>
      </c>
      <c r="F182" s="77">
        <v>111.15</v>
      </c>
      <c r="I182" s="72" t="s">
        <v>194</v>
      </c>
      <c r="J182" s="72" t="s">
        <v>208</v>
      </c>
      <c r="K182" s="72" t="s">
        <v>98</v>
      </c>
      <c r="L182" s="72">
        <v>111.15</v>
      </c>
    </row>
    <row r="183" spans="1:12" ht="78.75" x14ac:dyDescent="0.25">
      <c r="A183" s="62" t="s">
        <v>209</v>
      </c>
      <c r="B183" s="63" t="s">
        <v>82</v>
      </c>
      <c r="C183" s="63" t="s">
        <v>194</v>
      </c>
      <c r="D183" s="63" t="s">
        <v>210</v>
      </c>
      <c r="E183" s="63"/>
      <c r="F183" s="78">
        <v>35</v>
      </c>
      <c r="I183" s="72" t="s">
        <v>194</v>
      </c>
      <c r="J183" s="72" t="s">
        <v>210</v>
      </c>
      <c r="K183" s="72" t="s">
        <v>96</v>
      </c>
      <c r="L183" s="72">
        <v>35</v>
      </c>
    </row>
    <row r="184" spans="1:12" ht="47.25" x14ac:dyDescent="0.25">
      <c r="A184" s="62" t="s">
        <v>95</v>
      </c>
      <c r="B184" s="63" t="s">
        <v>82</v>
      </c>
      <c r="C184" s="63" t="s">
        <v>194</v>
      </c>
      <c r="D184" s="63" t="s">
        <v>210</v>
      </c>
      <c r="E184" s="63" t="s">
        <v>96</v>
      </c>
      <c r="F184" s="78">
        <v>35</v>
      </c>
      <c r="I184" s="72" t="s">
        <v>194</v>
      </c>
      <c r="J184" s="72" t="s">
        <v>210</v>
      </c>
      <c r="K184" s="72" t="s">
        <v>98</v>
      </c>
      <c r="L184" s="72">
        <v>35</v>
      </c>
    </row>
    <row r="185" spans="1:12" ht="47.25" x14ac:dyDescent="0.25">
      <c r="A185" s="62" t="s">
        <v>97</v>
      </c>
      <c r="B185" s="63" t="s">
        <v>82</v>
      </c>
      <c r="C185" s="63" t="s">
        <v>194</v>
      </c>
      <c r="D185" s="63" t="s">
        <v>210</v>
      </c>
      <c r="E185" s="63" t="s">
        <v>98</v>
      </c>
      <c r="F185" s="78">
        <v>35</v>
      </c>
      <c r="I185" s="72"/>
      <c r="J185" s="72"/>
      <c r="K185" s="72"/>
      <c r="L185" s="72"/>
    </row>
    <row r="186" spans="1:12" ht="78.75" x14ac:dyDescent="0.25">
      <c r="A186" s="62" t="s">
        <v>209</v>
      </c>
      <c r="B186" s="63" t="s">
        <v>82</v>
      </c>
      <c r="C186" s="63" t="s">
        <v>194</v>
      </c>
      <c r="D186" s="63" t="s">
        <v>211</v>
      </c>
      <c r="E186" s="63"/>
      <c r="F186" s="78">
        <v>1287.75</v>
      </c>
      <c r="I186" s="72" t="s">
        <v>194</v>
      </c>
      <c r="J186" s="72" t="s">
        <v>211</v>
      </c>
      <c r="K186" s="72" t="s">
        <v>96</v>
      </c>
      <c r="L186" s="72">
        <v>1287.75</v>
      </c>
    </row>
    <row r="187" spans="1:12" ht="47.25" x14ac:dyDescent="0.25">
      <c r="A187" s="62" t="s">
        <v>95</v>
      </c>
      <c r="B187" s="63" t="s">
        <v>82</v>
      </c>
      <c r="C187" s="63" t="s">
        <v>194</v>
      </c>
      <c r="D187" s="63" t="s">
        <v>211</v>
      </c>
      <c r="E187" s="63" t="s">
        <v>96</v>
      </c>
      <c r="F187" s="78">
        <v>1287.75</v>
      </c>
      <c r="I187" s="72" t="s">
        <v>194</v>
      </c>
      <c r="J187" s="72" t="s">
        <v>211</v>
      </c>
      <c r="K187" s="72" t="s">
        <v>98</v>
      </c>
      <c r="L187" s="72">
        <v>1287.75</v>
      </c>
    </row>
    <row r="188" spans="1:12" ht="47.25" x14ac:dyDescent="0.25">
      <c r="A188" s="62" t="s">
        <v>97</v>
      </c>
      <c r="B188" s="63" t="s">
        <v>82</v>
      </c>
      <c r="C188" s="63" t="s">
        <v>194</v>
      </c>
      <c r="D188" s="63" t="s">
        <v>211</v>
      </c>
      <c r="E188" s="63" t="s">
        <v>98</v>
      </c>
      <c r="F188" s="78">
        <v>1287.75</v>
      </c>
      <c r="I188" s="72"/>
      <c r="J188" s="72"/>
      <c r="K188" s="72"/>
      <c r="L188" s="72"/>
    </row>
    <row r="189" spans="1:12" ht="63" x14ac:dyDescent="0.25">
      <c r="A189" s="62" t="s">
        <v>174</v>
      </c>
      <c r="B189" s="63" t="s">
        <v>82</v>
      </c>
      <c r="C189" s="63" t="s">
        <v>194</v>
      </c>
      <c r="D189" s="63" t="s">
        <v>175</v>
      </c>
      <c r="E189" s="63"/>
      <c r="F189" s="77">
        <v>477.88</v>
      </c>
      <c r="I189" s="72" t="s">
        <v>194</v>
      </c>
      <c r="J189" s="72" t="s">
        <v>175</v>
      </c>
      <c r="K189" s="72"/>
      <c r="L189" s="73">
        <v>477.88</v>
      </c>
    </row>
    <row r="190" spans="1:12" ht="47.25" x14ac:dyDescent="0.25">
      <c r="A190" s="62" t="s">
        <v>212</v>
      </c>
      <c r="B190" s="63" t="s">
        <v>82</v>
      </c>
      <c r="C190" s="63" t="s">
        <v>194</v>
      </c>
      <c r="D190" s="63" t="s">
        <v>213</v>
      </c>
      <c r="E190" s="63"/>
      <c r="F190" s="77">
        <v>477.88</v>
      </c>
      <c r="I190" s="72" t="s">
        <v>194</v>
      </c>
      <c r="J190" s="72" t="s">
        <v>213</v>
      </c>
      <c r="K190" s="72"/>
      <c r="L190" s="72">
        <v>477.88</v>
      </c>
    </row>
    <row r="191" spans="1:12" ht="47.25" x14ac:dyDescent="0.25">
      <c r="A191" s="62" t="s">
        <v>214</v>
      </c>
      <c r="B191" s="63" t="s">
        <v>82</v>
      </c>
      <c r="C191" s="63" t="s">
        <v>194</v>
      </c>
      <c r="D191" s="63" t="s">
        <v>215</v>
      </c>
      <c r="E191" s="63"/>
      <c r="F191" s="77">
        <v>477.88</v>
      </c>
      <c r="I191" s="72" t="s">
        <v>194</v>
      </c>
      <c r="J191" s="72" t="s">
        <v>215</v>
      </c>
      <c r="K191" s="72" t="s">
        <v>100</v>
      </c>
      <c r="L191" s="72">
        <v>477.88</v>
      </c>
    </row>
    <row r="192" spans="1:12" x14ac:dyDescent="0.25">
      <c r="A192" s="62" t="s">
        <v>99</v>
      </c>
      <c r="B192" s="63" t="s">
        <v>82</v>
      </c>
      <c r="C192" s="63" t="s">
        <v>194</v>
      </c>
      <c r="D192" s="63" t="s">
        <v>215</v>
      </c>
      <c r="E192" s="63" t="s">
        <v>100</v>
      </c>
      <c r="F192" s="77">
        <v>477.88</v>
      </c>
      <c r="I192" s="72" t="s">
        <v>194</v>
      </c>
      <c r="J192" s="72" t="s">
        <v>215</v>
      </c>
      <c r="K192" s="72" t="s">
        <v>193</v>
      </c>
      <c r="L192" s="72">
        <v>477.88</v>
      </c>
    </row>
    <row r="193" spans="1:12" ht="78.75" x14ac:dyDescent="0.25">
      <c r="A193" s="62" t="s">
        <v>192</v>
      </c>
      <c r="B193" s="63" t="s">
        <v>82</v>
      </c>
      <c r="C193" s="63" t="s">
        <v>194</v>
      </c>
      <c r="D193" s="63" t="s">
        <v>215</v>
      </c>
      <c r="E193" s="63" t="s">
        <v>193</v>
      </c>
      <c r="F193" s="77">
        <v>477.88</v>
      </c>
      <c r="I193" s="72"/>
      <c r="J193" s="72"/>
      <c r="K193" s="72"/>
      <c r="L193" s="72"/>
    </row>
    <row r="194" spans="1:12" x14ac:dyDescent="0.25">
      <c r="A194" s="62" t="s">
        <v>3</v>
      </c>
      <c r="B194" s="63" t="s">
        <v>82</v>
      </c>
      <c r="C194" s="63" t="s">
        <v>216</v>
      </c>
      <c r="D194" s="63"/>
      <c r="E194" s="63"/>
      <c r="F194" s="77">
        <v>2630.16</v>
      </c>
      <c r="I194" s="72" t="s">
        <v>216</v>
      </c>
      <c r="J194" s="72"/>
      <c r="K194" s="72"/>
      <c r="L194" s="72">
        <v>2630.16</v>
      </c>
    </row>
    <row r="195" spans="1:12" ht="110.25" x14ac:dyDescent="0.25">
      <c r="A195" s="62" t="s">
        <v>195</v>
      </c>
      <c r="B195" s="63" t="s">
        <v>82</v>
      </c>
      <c r="C195" s="63" t="s">
        <v>216</v>
      </c>
      <c r="D195" s="63" t="s">
        <v>196</v>
      </c>
      <c r="E195" s="63"/>
      <c r="F195" s="77">
        <v>1121.92</v>
      </c>
      <c r="I195" s="72" t="s">
        <v>216</v>
      </c>
      <c r="J195" s="72" t="s">
        <v>196</v>
      </c>
      <c r="K195" s="72"/>
      <c r="L195" s="72">
        <v>1121.92</v>
      </c>
    </row>
    <row r="196" spans="1:12" ht="63" x14ac:dyDescent="0.25">
      <c r="A196" s="62" t="s">
        <v>197</v>
      </c>
      <c r="B196" s="63" t="s">
        <v>82</v>
      </c>
      <c r="C196" s="63" t="s">
        <v>216</v>
      </c>
      <c r="D196" s="63" t="s">
        <v>198</v>
      </c>
      <c r="E196" s="63"/>
      <c r="F196" s="77">
        <v>1121.92</v>
      </c>
      <c r="I196" s="72" t="s">
        <v>216</v>
      </c>
      <c r="J196" s="72" t="s">
        <v>198</v>
      </c>
      <c r="K196" s="72"/>
      <c r="L196" s="72">
        <v>1121.92</v>
      </c>
    </row>
    <row r="197" spans="1:12" ht="78.75" x14ac:dyDescent="0.25">
      <c r="A197" s="62" t="s">
        <v>217</v>
      </c>
      <c r="B197" s="63" t="s">
        <v>82</v>
      </c>
      <c r="C197" s="63" t="s">
        <v>216</v>
      </c>
      <c r="D197" s="63" t="s">
        <v>218</v>
      </c>
      <c r="E197" s="63"/>
      <c r="F197" s="77">
        <v>920.86</v>
      </c>
      <c r="I197" s="72"/>
      <c r="J197" s="72"/>
      <c r="K197" s="72"/>
      <c r="L197" s="72"/>
    </row>
    <row r="198" spans="1:12" ht="63" x14ac:dyDescent="0.25">
      <c r="A198" s="62" t="s">
        <v>219</v>
      </c>
      <c r="B198" s="63" t="s">
        <v>82</v>
      </c>
      <c r="C198" s="63" t="s">
        <v>216</v>
      </c>
      <c r="D198" s="63" t="s">
        <v>220</v>
      </c>
      <c r="E198" s="63"/>
      <c r="F198" s="77">
        <v>920.86</v>
      </c>
      <c r="I198" s="72"/>
      <c r="J198" s="72"/>
      <c r="K198" s="72"/>
      <c r="L198" s="72"/>
    </row>
    <row r="199" spans="1:12" ht="47.25" x14ac:dyDescent="0.25">
      <c r="A199" s="62" t="s">
        <v>95</v>
      </c>
      <c r="B199" s="63" t="s">
        <v>82</v>
      </c>
      <c r="C199" s="63" t="s">
        <v>216</v>
      </c>
      <c r="D199" s="63" t="s">
        <v>220</v>
      </c>
      <c r="E199" s="63" t="s">
        <v>96</v>
      </c>
      <c r="F199" s="77">
        <v>920.86</v>
      </c>
      <c r="I199" s="72" t="s">
        <v>216</v>
      </c>
      <c r="J199" s="72" t="s">
        <v>220</v>
      </c>
      <c r="K199" s="72" t="s">
        <v>96</v>
      </c>
      <c r="L199" s="72">
        <v>920.86</v>
      </c>
    </row>
    <row r="200" spans="1:12" ht="47.25" x14ac:dyDescent="0.25">
      <c r="A200" s="62" t="s">
        <v>97</v>
      </c>
      <c r="B200" s="63" t="s">
        <v>82</v>
      </c>
      <c r="C200" s="63" t="s">
        <v>216</v>
      </c>
      <c r="D200" s="63" t="s">
        <v>220</v>
      </c>
      <c r="E200" s="63" t="s">
        <v>98</v>
      </c>
      <c r="F200" s="77">
        <v>920.86</v>
      </c>
      <c r="I200" s="72" t="s">
        <v>216</v>
      </c>
      <c r="J200" s="72" t="s">
        <v>220</v>
      </c>
      <c r="K200" s="72" t="s">
        <v>98</v>
      </c>
      <c r="L200" s="72">
        <v>920.86</v>
      </c>
    </row>
    <row r="201" spans="1:12" ht="63" x14ac:dyDescent="0.25">
      <c r="A201" s="62" t="s">
        <v>219</v>
      </c>
      <c r="B201" s="63" t="s">
        <v>82</v>
      </c>
      <c r="C201" s="48" t="s">
        <v>216</v>
      </c>
      <c r="D201" s="48" t="s">
        <v>342</v>
      </c>
      <c r="E201" s="63"/>
      <c r="F201" s="77">
        <v>201.06</v>
      </c>
      <c r="I201" s="72" t="s">
        <v>216</v>
      </c>
      <c r="J201" s="72" t="s">
        <v>342</v>
      </c>
      <c r="K201" s="72" t="s">
        <v>96</v>
      </c>
      <c r="L201" s="72">
        <v>201.06</v>
      </c>
    </row>
    <row r="202" spans="1:12" ht="47.25" x14ac:dyDescent="0.25">
      <c r="A202" s="62" t="s">
        <v>95</v>
      </c>
      <c r="B202" s="63" t="s">
        <v>82</v>
      </c>
      <c r="C202" s="48" t="s">
        <v>216</v>
      </c>
      <c r="D202" s="48" t="s">
        <v>342</v>
      </c>
      <c r="E202" s="48" t="s">
        <v>96</v>
      </c>
      <c r="F202" s="77">
        <v>201.06</v>
      </c>
      <c r="I202" s="72" t="s">
        <v>216</v>
      </c>
      <c r="J202" s="72" t="s">
        <v>342</v>
      </c>
      <c r="K202" s="72" t="s">
        <v>98</v>
      </c>
      <c r="L202" s="72">
        <v>201.06</v>
      </c>
    </row>
    <row r="203" spans="1:12" ht="47.25" x14ac:dyDescent="0.25">
      <c r="A203" s="62" t="s">
        <v>97</v>
      </c>
      <c r="B203" s="63" t="s">
        <v>82</v>
      </c>
      <c r="C203" s="48" t="s">
        <v>216</v>
      </c>
      <c r="D203" s="48" t="s">
        <v>342</v>
      </c>
      <c r="E203" s="48" t="s">
        <v>98</v>
      </c>
      <c r="F203" s="77">
        <v>201.06</v>
      </c>
      <c r="I203" s="72"/>
      <c r="J203" s="72"/>
      <c r="K203" s="72"/>
      <c r="L203" s="72"/>
    </row>
    <row r="204" spans="1:12" ht="47.25" x14ac:dyDescent="0.25">
      <c r="A204" s="62" t="s">
        <v>153</v>
      </c>
      <c r="B204" s="63" t="s">
        <v>82</v>
      </c>
      <c r="C204" s="63" t="s">
        <v>216</v>
      </c>
      <c r="D204" s="63" t="s">
        <v>154</v>
      </c>
      <c r="E204" s="63"/>
      <c r="F204" s="77">
        <v>64.2</v>
      </c>
      <c r="I204" s="72" t="s">
        <v>216</v>
      </c>
      <c r="J204" s="72" t="s">
        <v>154</v>
      </c>
      <c r="K204" s="72"/>
      <c r="L204" s="72">
        <v>64.2</v>
      </c>
    </row>
    <row r="205" spans="1:12" ht="47.25" x14ac:dyDescent="0.25">
      <c r="A205" s="62" t="s">
        <v>221</v>
      </c>
      <c r="B205" s="63" t="s">
        <v>82</v>
      </c>
      <c r="C205" s="63" t="s">
        <v>216</v>
      </c>
      <c r="D205" s="63" t="s">
        <v>222</v>
      </c>
      <c r="E205" s="63"/>
      <c r="F205" s="77">
        <v>34.200000000000003</v>
      </c>
      <c r="I205" s="72" t="s">
        <v>216</v>
      </c>
      <c r="J205" s="72" t="s">
        <v>222</v>
      </c>
      <c r="K205" s="72"/>
      <c r="L205" s="72">
        <v>34.200000000000003</v>
      </c>
    </row>
    <row r="206" spans="1:12" ht="63" x14ac:dyDescent="0.25">
      <c r="A206" s="62" t="s">
        <v>223</v>
      </c>
      <c r="B206" s="63" t="s">
        <v>82</v>
      </c>
      <c r="C206" s="63" t="s">
        <v>216</v>
      </c>
      <c r="D206" s="63" t="s">
        <v>224</v>
      </c>
      <c r="E206" s="63"/>
      <c r="F206" s="77">
        <v>34.200000000000003</v>
      </c>
      <c r="I206" s="72" t="s">
        <v>216</v>
      </c>
      <c r="J206" s="72" t="s">
        <v>224</v>
      </c>
      <c r="K206" s="72" t="s">
        <v>96</v>
      </c>
      <c r="L206" s="72">
        <v>34.200000000000003</v>
      </c>
    </row>
    <row r="207" spans="1:12" ht="47.25" x14ac:dyDescent="0.25">
      <c r="A207" s="62" t="s">
        <v>95</v>
      </c>
      <c r="B207" s="63" t="s">
        <v>82</v>
      </c>
      <c r="C207" s="63" t="s">
        <v>216</v>
      </c>
      <c r="D207" s="63" t="s">
        <v>224</v>
      </c>
      <c r="E207" s="63" t="s">
        <v>96</v>
      </c>
      <c r="F207" s="77">
        <v>34.200000000000003</v>
      </c>
      <c r="I207" s="72" t="s">
        <v>216</v>
      </c>
      <c r="J207" s="72" t="s">
        <v>224</v>
      </c>
      <c r="K207" s="72" t="s">
        <v>98</v>
      </c>
      <c r="L207" s="72">
        <v>34.200000000000003</v>
      </c>
    </row>
    <row r="208" spans="1:12" ht="47.25" x14ac:dyDescent="0.25">
      <c r="A208" s="62" t="s">
        <v>97</v>
      </c>
      <c r="B208" s="63" t="s">
        <v>82</v>
      </c>
      <c r="C208" s="63" t="s">
        <v>216</v>
      </c>
      <c r="D208" s="63" t="s">
        <v>224</v>
      </c>
      <c r="E208" s="63" t="s">
        <v>98</v>
      </c>
      <c r="F208" s="77">
        <v>34.200000000000003</v>
      </c>
      <c r="I208" s="72"/>
      <c r="J208" s="72"/>
      <c r="K208" s="72"/>
      <c r="L208" s="72"/>
    </row>
    <row r="209" spans="1:12" ht="47.25" x14ac:dyDescent="0.25">
      <c r="A209" s="62" t="s">
        <v>225</v>
      </c>
      <c r="B209" s="63" t="s">
        <v>82</v>
      </c>
      <c r="C209" s="63" t="s">
        <v>216</v>
      </c>
      <c r="D209" s="63" t="s">
        <v>226</v>
      </c>
      <c r="E209" s="63"/>
      <c r="F209" s="78">
        <v>30</v>
      </c>
      <c r="I209" s="72" t="s">
        <v>216</v>
      </c>
      <c r="J209" s="72" t="s">
        <v>226</v>
      </c>
      <c r="K209" s="72"/>
      <c r="L209" s="72">
        <v>30</v>
      </c>
    </row>
    <row r="210" spans="1:12" ht="47.25" x14ac:dyDescent="0.25">
      <c r="A210" s="62" t="s">
        <v>227</v>
      </c>
      <c r="B210" s="63" t="s">
        <v>82</v>
      </c>
      <c r="C210" s="63" t="s">
        <v>216</v>
      </c>
      <c r="D210" s="63" t="s">
        <v>228</v>
      </c>
      <c r="E210" s="63"/>
      <c r="F210" s="78">
        <v>30</v>
      </c>
      <c r="I210" s="72" t="s">
        <v>216</v>
      </c>
      <c r="J210" s="72" t="s">
        <v>228</v>
      </c>
      <c r="K210" s="72" t="s">
        <v>96</v>
      </c>
      <c r="L210" s="72">
        <v>30</v>
      </c>
    </row>
    <row r="211" spans="1:12" ht="47.25" x14ac:dyDescent="0.25">
      <c r="A211" s="62" t="s">
        <v>95</v>
      </c>
      <c r="B211" s="63" t="s">
        <v>82</v>
      </c>
      <c r="C211" s="63" t="s">
        <v>216</v>
      </c>
      <c r="D211" s="63" t="s">
        <v>228</v>
      </c>
      <c r="E211" s="63" t="s">
        <v>96</v>
      </c>
      <c r="F211" s="78">
        <v>30</v>
      </c>
      <c r="I211" s="72" t="s">
        <v>216</v>
      </c>
      <c r="J211" s="72" t="s">
        <v>228</v>
      </c>
      <c r="K211" s="72" t="s">
        <v>98</v>
      </c>
      <c r="L211" s="72">
        <v>30</v>
      </c>
    </row>
    <row r="212" spans="1:12" ht="47.25" x14ac:dyDescent="0.25">
      <c r="A212" s="62" t="s">
        <v>97</v>
      </c>
      <c r="B212" s="63" t="s">
        <v>82</v>
      </c>
      <c r="C212" s="63" t="s">
        <v>216</v>
      </c>
      <c r="D212" s="63" t="s">
        <v>228</v>
      </c>
      <c r="E212" s="63" t="s">
        <v>98</v>
      </c>
      <c r="F212" s="78">
        <v>30</v>
      </c>
      <c r="I212" s="72"/>
      <c r="J212" s="72"/>
      <c r="K212" s="72"/>
      <c r="L212" s="72"/>
    </row>
    <row r="213" spans="1:12" ht="63" x14ac:dyDescent="0.25">
      <c r="A213" s="62" t="s">
        <v>229</v>
      </c>
      <c r="B213" s="63" t="s">
        <v>82</v>
      </c>
      <c r="C213" s="63" t="s">
        <v>216</v>
      </c>
      <c r="D213" s="63" t="s">
        <v>230</v>
      </c>
      <c r="E213" s="63"/>
      <c r="F213" s="77">
        <v>761.29</v>
      </c>
      <c r="I213" s="72" t="s">
        <v>216</v>
      </c>
      <c r="J213" s="72" t="s">
        <v>230</v>
      </c>
      <c r="K213" s="72"/>
      <c r="L213" s="72">
        <v>761.29</v>
      </c>
    </row>
    <row r="214" spans="1:12" ht="63" x14ac:dyDescent="0.25">
      <c r="A214" s="62" t="s">
        <v>231</v>
      </c>
      <c r="B214" s="63" t="s">
        <v>82</v>
      </c>
      <c r="C214" s="63" t="s">
        <v>216</v>
      </c>
      <c r="D214" s="63" t="s">
        <v>232</v>
      </c>
      <c r="E214" s="63"/>
      <c r="F214" s="77">
        <v>428.53</v>
      </c>
      <c r="I214" s="72" t="s">
        <v>216</v>
      </c>
      <c r="J214" s="72" t="s">
        <v>232</v>
      </c>
      <c r="K214" s="72"/>
      <c r="L214" s="72">
        <v>428.53</v>
      </c>
    </row>
    <row r="215" spans="1:12" ht="204.75" x14ac:dyDescent="0.25">
      <c r="A215" s="64" t="s">
        <v>233</v>
      </c>
      <c r="B215" s="63" t="s">
        <v>82</v>
      </c>
      <c r="C215" s="63" t="s">
        <v>216</v>
      </c>
      <c r="D215" s="63" t="s">
        <v>234</v>
      </c>
      <c r="E215" s="63"/>
      <c r="F215" s="77">
        <v>428.53</v>
      </c>
      <c r="I215" s="72" t="s">
        <v>216</v>
      </c>
      <c r="J215" s="72" t="s">
        <v>234</v>
      </c>
      <c r="K215" s="72" t="s">
        <v>110</v>
      </c>
      <c r="L215" s="72">
        <v>428.53</v>
      </c>
    </row>
    <row r="216" spans="1:12" x14ac:dyDescent="0.25">
      <c r="A216" s="62" t="s">
        <v>109</v>
      </c>
      <c r="B216" s="63" t="s">
        <v>82</v>
      </c>
      <c r="C216" s="63" t="s">
        <v>216</v>
      </c>
      <c r="D216" s="63" t="s">
        <v>234</v>
      </c>
      <c r="E216" s="63" t="s">
        <v>110</v>
      </c>
      <c r="F216" s="77">
        <v>428.53</v>
      </c>
      <c r="I216" s="72" t="s">
        <v>216</v>
      </c>
      <c r="J216" s="72" t="s">
        <v>234</v>
      </c>
      <c r="K216" s="72" t="s">
        <v>112</v>
      </c>
      <c r="L216" s="72">
        <v>428.53</v>
      </c>
    </row>
    <row r="217" spans="1:12" x14ac:dyDescent="0.25">
      <c r="A217" s="62" t="s">
        <v>111</v>
      </c>
      <c r="B217" s="63" t="s">
        <v>82</v>
      </c>
      <c r="C217" s="63" t="s">
        <v>216</v>
      </c>
      <c r="D217" s="63" t="s">
        <v>234</v>
      </c>
      <c r="E217" s="63" t="s">
        <v>112</v>
      </c>
      <c r="F217" s="77">
        <v>428.53</v>
      </c>
      <c r="I217" s="72" t="s">
        <v>216</v>
      </c>
      <c r="J217" s="72" t="s">
        <v>234</v>
      </c>
      <c r="K217" s="72" t="s">
        <v>112</v>
      </c>
      <c r="L217" s="73">
        <v>428.53</v>
      </c>
    </row>
    <row r="218" spans="1:12" ht="63" x14ac:dyDescent="0.25">
      <c r="A218" s="62" t="s">
        <v>235</v>
      </c>
      <c r="B218" s="63" t="s">
        <v>82</v>
      </c>
      <c r="C218" s="63" t="s">
        <v>216</v>
      </c>
      <c r="D218" s="63" t="s">
        <v>236</v>
      </c>
      <c r="E218" s="63"/>
      <c r="F218" s="77">
        <v>45.39</v>
      </c>
      <c r="I218" s="72" t="s">
        <v>216</v>
      </c>
      <c r="J218" s="72" t="s">
        <v>236</v>
      </c>
      <c r="K218" s="72"/>
      <c r="L218" s="72">
        <v>45.39</v>
      </c>
    </row>
    <row r="219" spans="1:12" ht="47.25" x14ac:dyDescent="0.25">
      <c r="A219" s="62" t="s">
        <v>237</v>
      </c>
      <c r="B219" s="63" t="s">
        <v>82</v>
      </c>
      <c r="C219" s="63" t="s">
        <v>216</v>
      </c>
      <c r="D219" s="63" t="s">
        <v>238</v>
      </c>
      <c r="E219" s="63"/>
      <c r="F219" s="77">
        <v>45.39</v>
      </c>
      <c r="I219" s="72" t="s">
        <v>216</v>
      </c>
      <c r="J219" s="72" t="s">
        <v>238</v>
      </c>
      <c r="K219" s="72" t="s">
        <v>96</v>
      </c>
      <c r="L219" s="72">
        <v>45.39</v>
      </c>
    </row>
    <row r="220" spans="1:12" ht="47.25" x14ac:dyDescent="0.25">
      <c r="A220" s="62" t="s">
        <v>95</v>
      </c>
      <c r="B220" s="63" t="s">
        <v>82</v>
      </c>
      <c r="C220" s="63" t="s">
        <v>216</v>
      </c>
      <c r="D220" s="63" t="s">
        <v>238</v>
      </c>
      <c r="E220" s="63" t="s">
        <v>96</v>
      </c>
      <c r="F220" s="77">
        <v>45.39</v>
      </c>
      <c r="I220" s="72" t="s">
        <v>216</v>
      </c>
      <c r="J220" s="72" t="s">
        <v>238</v>
      </c>
      <c r="K220" s="72" t="s">
        <v>98</v>
      </c>
      <c r="L220" s="72">
        <v>45.39</v>
      </c>
    </row>
    <row r="221" spans="1:12" ht="47.25" x14ac:dyDescent="0.25">
      <c r="A221" s="62" t="s">
        <v>97</v>
      </c>
      <c r="B221" s="63" t="s">
        <v>82</v>
      </c>
      <c r="C221" s="63" t="s">
        <v>216</v>
      </c>
      <c r="D221" s="63" t="s">
        <v>238</v>
      </c>
      <c r="E221" s="63" t="s">
        <v>98</v>
      </c>
      <c r="F221" s="77">
        <v>45.39</v>
      </c>
      <c r="I221" s="72"/>
      <c r="J221" s="72"/>
      <c r="K221" s="72"/>
      <c r="L221" s="72"/>
    </row>
    <row r="222" spans="1:12" ht="47.25" x14ac:dyDescent="0.25">
      <c r="A222" s="62" t="s">
        <v>239</v>
      </c>
      <c r="B222" s="63" t="s">
        <v>82</v>
      </c>
      <c r="C222" s="63" t="s">
        <v>216</v>
      </c>
      <c r="D222" s="63" t="s">
        <v>240</v>
      </c>
      <c r="E222" s="63"/>
      <c r="F222" s="77">
        <v>131.46</v>
      </c>
      <c r="I222" s="72" t="s">
        <v>216</v>
      </c>
      <c r="J222" s="72" t="s">
        <v>240</v>
      </c>
      <c r="K222" s="72"/>
      <c r="L222" s="72">
        <v>131.46</v>
      </c>
    </row>
    <row r="223" spans="1:12" ht="63" x14ac:dyDescent="0.25">
      <c r="A223" s="62" t="s">
        <v>241</v>
      </c>
      <c r="B223" s="63" t="s">
        <v>82</v>
      </c>
      <c r="C223" s="63" t="s">
        <v>216</v>
      </c>
      <c r="D223" s="63" t="s">
        <v>242</v>
      </c>
      <c r="E223" s="63"/>
      <c r="F223" s="77">
        <v>131.46</v>
      </c>
      <c r="I223" s="72" t="s">
        <v>216</v>
      </c>
      <c r="J223" s="72" t="s">
        <v>242</v>
      </c>
      <c r="K223" s="72" t="s">
        <v>96</v>
      </c>
      <c r="L223" s="72">
        <v>131.46</v>
      </c>
    </row>
    <row r="224" spans="1:12" ht="47.25" x14ac:dyDescent="0.25">
      <c r="A224" s="62" t="s">
        <v>95</v>
      </c>
      <c r="B224" s="63" t="s">
        <v>82</v>
      </c>
      <c r="C224" s="63" t="s">
        <v>216</v>
      </c>
      <c r="D224" s="63" t="s">
        <v>242</v>
      </c>
      <c r="E224" s="63" t="s">
        <v>96</v>
      </c>
      <c r="F224" s="77">
        <v>131.46</v>
      </c>
      <c r="I224" s="72" t="s">
        <v>216</v>
      </c>
      <c r="J224" s="72" t="s">
        <v>242</v>
      </c>
      <c r="K224" s="72" t="s">
        <v>98</v>
      </c>
      <c r="L224" s="72">
        <v>131.46</v>
      </c>
    </row>
    <row r="225" spans="1:12" ht="47.25" x14ac:dyDescent="0.25">
      <c r="A225" s="62" t="s">
        <v>97</v>
      </c>
      <c r="B225" s="63" t="s">
        <v>82</v>
      </c>
      <c r="C225" s="63" t="s">
        <v>216</v>
      </c>
      <c r="D225" s="63" t="s">
        <v>242</v>
      </c>
      <c r="E225" s="63" t="s">
        <v>98</v>
      </c>
      <c r="F225" s="77">
        <v>131.46</v>
      </c>
      <c r="I225" s="72"/>
      <c r="J225" s="72"/>
      <c r="K225" s="72"/>
      <c r="L225" s="72"/>
    </row>
    <row r="226" spans="1:12" ht="78.75" x14ac:dyDescent="0.25">
      <c r="A226" s="62" t="s">
        <v>243</v>
      </c>
      <c r="B226" s="63" t="s">
        <v>82</v>
      </c>
      <c r="C226" s="63" t="s">
        <v>216</v>
      </c>
      <c r="D226" s="63" t="s">
        <v>244</v>
      </c>
      <c r="E226" s="63"/>
      <c r="F226" s="77">
        <v>155.91</v>
      </c>
      <c r="I226" s="72" t="s">
        <v>216</v>
      </c>
      <c r="J226" s="72" t="s">
        <v>244</v>
      </c>
      <c r="K226" s="72"/>
      <c r="L226" s="72">
        <v>155.91</v>
      </c>
    </row>
    <row r="227" spans="1:12" ht="31.5" x14ac:dyDescent="0.25">
      <c r="A227" s="62" t="s">
        <v>245</v>
      </c>
      <c r="B227" s="63" t="s">
        <v>82</v>
      </c>
      <c r="C227" s="63" t="s">
        <v>216</v>
      </c>
      <c r="D227" s="63" t="s">
        <v>246</v>
      </c>
      <c r="E227" s="63"/>
      <c r="F227" s="77">
        <v>20.46</v>
      </c>
      <c r="I227" s="72" t="s">
        <v>216</v>
      </c>
      <c r="J227" s="72" t="s">
        <v>246</v>
      </c>
      <c r="K227" s="72" t="s">
        <v>96</v>
      </c>
      <c r="L227" s="72">
        <v>20.46</v>
      </c>
    </row>
    <row r="228" spans="1:12" ht="47.25" x14ac:dyDescent="0.25">
      <c r="A228" s="62" t="s">
        <v>95</v>
      </c>
      <c r="B228" s="63" t="s">
        <v>82</v>
      </c>
      <c r="C228" s="63" t="s">
        <v>216</v>
      </c>
      <c r="D228" s="63" t="s">
        <v>246</v>
      </c>
      <c r="E228" s="63" t="s">
        <v>96</v>
      </c>
      <c r="F228" s="77">
        <v>20.46</v>
      </c>
      <c r="I228" s="72" t="s">
        <v>216</v>
      </c>
      <c r="J228" s="72" t="s">
        <v>246</v>
      </c>
      <c r="K228" s="72" t="s">
        <v>98</v>
      </c>
      <c r="L228" s="72">
        <v>20.46</v>
      </c>
    </row>
    <row r="229" spans="1:12" ht="47.25" x14ac:dyDescent="0.25">
      <c r="A229" s="62" t="s">
        <v>97</v>
      </c>
      <c r="B229" s="63" t="s">
        <v>82</v>
      </c>
      <c r="C229" s="63" t="s">
        <v>216</v>
      </c>
      <c r="D229" s="63" t="s">
        <v>246</v>
      </c>
      <c r="E229" s="63" t="s">
        <v>98</v>
      </c>
      <c r="F229" s="77">
        <v>20.46</v>
      </c>
      <c r="I229" s="72"/>
      <c r="J229" s="72"/>
      <c r="K229" s="72"/>
      <c r="L229" s="72"/>
    </row>
    <row r="230" spans="1:12" ht="63" x14ac:dyDescent="0.25">
      <c r="A230" s="62" t="s">
        <v>247</v>
      </c>
      <c r="B230" s="63" t="s">
        <v>82</v>
      </c>
      <c r="C230" s="63" t="s">
        <v>216</v>
      </c>
      <c r="D230" s="63" t="s">
        <v>248</v>
      </c>
      <c r="E230" s="63"/>
      <c r="F230" s="77">
        <v>135.44999999999999</v>
      </c>
      <c r="I230" s="72" t="s">
        <v>216</v>
      </c>
      <c r="J230" s="72" t="s">
        <v>248</v>
      </c>
      <c r="K230" s="72" t="s">
        <v>96</v>
      </c>
      <c r="L230" s="72">
        <v>135.44999999999999</v>
      </c>
    </row>
    <row r="231" spans="1:12" ht="47.25" x14ac:dyDescent="0.25">
      <c r="A231" s="62" t="s">
        <v>95</v>
      </c>
      <c r="B231" s="63" t="s">
        <v>82</v>
      </c>
      <c r="C231" s="63" t="s">
        <v>216</v>
      </c>
      <c r="D231" s="63" t="s">
        <v>248</v>
      </c>
      <c r="E231" s="63" t="s">
        <v>96</v>
      </c>
      <c r="F231" s="77">
        <v>135.44999999999999</v>
      </c>
      <c r="I231" s="72" t="s">
        <v>216</v>
      </c>
      <c r="J231" s="72" t="s">
        <v>248</v>
      </c>
      <c r="K231" s="72" t="s">
        <v>98</v>
      </c>
      <c r="L231" s="72">
        <v>135.44999999999999</v>
      </c>
    </row>
    <row r="232" spans="1:12" ht="47.25" x14ac:dyDescent="0.25">
      <c r="A232" s="62" t="s">
        <v>97</v>
      </c>
      <c r="B232" s="63" t="s">
        <v>82</v>
      </c>
      <c r="C232" s="63" t="s">
        <v>216</v>
      </c>
      <c r="D232" s="63" t="s">
        <v>248</v>
      </c>
      <c r="E232" s="63" t="s">
        <v>98</v>
      </c>
      <c r="F232" s="77">
        <v>135.44999999999999</v>
      </c>
      <c r="I232" s="72"/>
      <c r="J232" s="72"/>
      <c r="K232" s="72"/>
      <c r="L232" s="72"/>
    </row>
    <row r="233" spans="1:12" ht="94.5" x14ac:dyDescent="0.25">
      <c r="A233" s="62" t="s">
        <v>249</v>
      </c>
      <c r="B233" s="63" t="s">
        <v>82</v>
      </c>
      <c r="C233" s="63" t="s">
        <v>216</v>
      </c>
      <c r="D233" s="63" t="s">
        <v>250</v>
      </c>
      <c r="E233" s="63"/>
      <c r="F233" s="77">
        <v>129.15</v>
      </c>
      <c r="I233" s="72" t="s">
        <v>216</v>
      </c>
      <c r="J233" s="72" t="s">
        <v>250</v>
      </c>
      <c r="K233" s="72"/>
      <c r="L233" s="72">
        <v>129.15</v>
      </c>
    </row>
    <row r="234" spans="1:12" ht="126" x14ac:dyDescent="0.25">
      <c r="A234" s="62" t="s">
        <v>251</v>
      </c>
      <c r="B234" s="63" t="s">
        <v>82</v>
      </c>
      <c r="C234" s="63" t="s">
        <v>216</v>
      </c>
      <c r="D234" s="63" t="s">
        <v>252</v>
      </c>
      <c r="E234" s="63"/>
      <c r="F234" s="77">
        <v>129.15</v>
      </c>
      <c r="I234" s="72" t="s">
        <v>216</v>
      </c>
      <c r="J234" s="72" t="s">
        <v>252</v>
      </c>
      <c r="K234" s="72"/>
      <c r="L234" s="72">
        <v>129.15</v>
      </c>
    </row>
    <row r="235" spans="1:12" ht="110.25" x14ac:dyDescent="0.25">
      <c r="A235" s="62" t="s">
        <v>253</v>
      </c>
      <c r="B235" s="63" t="s">
        <v>82</v>
      </c>
      <c r="C235" s="63" t="s">
        <v>216</v>
      </c>
      <c r="D235" s="63" t="s">
        <v>254</v>
      </c>
      <c r="E235" s="63"/>
      <c r="F235" s="77">
        <v>129.15</v>
      </c>
      <c r="I235" s="72" t="s">
        <v>216</v>
      </c>
      <c r="J235" s="72" t="s">
        <v>254</v>
      </c>
      <c r="K235" s="72" t="s">
        <v>96</v>
      </c>
      <c r="L235" s="72">
        <v>129.15</v>
      </c>
    </row>
    <row r="236" spans="1:12" ht="47.25" x14ac:dyDescent="0.25">
      <c r="A236" s="62" t="s">
        <v>95</v>
      </c>
      <c r="B236" s="63" t="s">
        <v>82</v>
      </c>
      <c r="C236" s="63" t="s">
        <v>216</v>
      </c>
      <c r="D236" s="63" t="s">
        <v>254</v>
      </c>
      <c r="E236" s="63" t="s">
        <v>96</v>
      </c>
      <c r="F236" s="77">
        <v>129.15</v>
      </c>
      <c r="I236" s="72" t="s">
        <v>216</v>
      </c>
      <c r="J236" s="72" t="s">
        <v>254</v>
      </c>
      <c r="K236" s="72" t="s">
        <v>98</v>
      </c>
      <c r="L236" s="72">
        <v>129.15</v>
      </c>
    </row>
    <row r="237" spans="1:12" ht="47.25" x14ac:dyDescent="0.25">
      <c r="A237" s="62" t="s">
        <v>97</v>
      </c>
      <c r="B237" s="63" t="s">
        <v>82</v>
      </c>
      <c r="C237" s="63" t="s">
        <v>216</v>
      </c>
      <c r="D237" s="63" t="s">
        <v>254</v>
      </c>
      <c r="E237" s="63" t="s">
        <v>98</v>
      </c>
      <c r="F237" s="77">
        <v>129.15</v>
      </c>
      <c r="I237" s="72"/>
      <c r="J237" s="72"/>
      <c r="K237" s="72"/>
      <c r="L237" s="72"/>
    </row>
    <row r="238" spans="1:12" ht="47.25" x14ac:dyDescent="0.25">
      <c r="A238" s="62" t="s">
        <v>255</v>
      </c>
      <c r="B238" s="63" t="s">
        <v>82</v>
      </c>
      <c r="C238" s="63" t="s">
        <v>216</v>
      </c>
      <c r="D238" s="63" t="s">
        <v>256</v>
      </c>
      <c r="E238" s="63"/>
      <c r="F238" s="77">
        <v>553.6</v>
      </c>
      <c r="I238" s="72" t="s">
        <v>216</v>
      </c>
      <c r="J238" s="72" t="s">
        <v>256</v>
      </c>
      <c r="K238" s="72"/>
      <c r="L238" s="72">
        <v>553.6</v>
      </c>
    </row>
    <row r="239" spans="1:12" ht="47.25" x14ac:dyDescent="0.25">
      <c r="A239" s="62" t="s">
        <v>257</v>
      </c>
      <c r="B239" s="63" t="s">
        <v>82</v>
      </c>
      <c r="C239" s="63" t="s">
        <v>216</v>
      </c>
      <c r="D239" s="63" t="s">
        <v>258</v>
      </c>
      <c r="E239" s="63"/>
      <c r="F239" s="78">
        <v>56</v>
      </c>
      <c r="I239" s="72" t="s">
        <v>216</v>
      </c>
      <c r="J239" s="72" t="s">
        <v>258</v>
      </c>
      <c r="K239" s="72"/>
      <c r="L239" s="72">
        <v>56</v>
      </c>
    </row>
    <row r="240" spans="1:12" ht="31.5" x14ac:dyDescent="0.25">
      <c r="A240" s="62" t="s">
        <v>259</v>
      </c>
      <c r="B240" s="63" t="s">
        <v>82</v>
      </c>
      <c r="C240" s="63" t="s">
        <v>216</v>
      </c>
      <c r="D240" s="63" t="s">
        <v>260</v>
      </c>
      <c r="E240" s="63"/>
      <c r="F240" s="78">
        <v>56</v>
      </c>
      <c r="I240" s="72" t="s">
        <v>216</v>
      </c>
      <c r="J240" s="72" t="s">
        <v>260</v>
      </c>
      <c r="K240" s="72" t="s">
        <v>96</v>
      </c>
      <c r="L240" s="72">
        <v>56</v>
      </c>
    </row>
    <row r="241" spans="1:12" ht="47.25" x14ac:dyDescent="0.25">
      <c r="A241" s="62" t="s">
        <v>95</v>
      </c>
      <c r="B241" s="63" t="s">
        <v>82</v>
      </c>
      <c r="C241" s="63" t="s">
        <v>216</v>
      </c>
      <c r="D241" s="63" t="s">
        <v>260</v>
      </c>
      <c r="E241" s="63" t="s">
        <v>96</v>
      </c>
      <c r="F241" s="78">
        <v>56</v>
      </c>
      <c r="I241" s="72" t="s">
        <v>216</v>
      </c>
      <c r="J241" s="72" t="s">
        <v>260</v>
      </c>
      <c r="K241" s="72" t="s">
        <v>98</v>
      </c>
      <c r="L241" s="72">
        <v>56</v>
      </c>
    </row>
    <row r="242" spans="1:12" ht="47.25" x14ac:dyDescent="0.25">
      <c r="A242" s="62" t="s">
        <v>97</v>
      </c>
      <c r="B242" s="63" t="s">
        <v>82</v>
      </c>
      <c r="C242" s="63" t="s">
        <v>216</v>
      </c>
      <c r="D242" s="63" t="s">
        <v>260</v>
      </c>
      <c r="E242" s="63" t="s">
        <v>98</v>
      </c>
      <c r="F242" s="78">
        <v>56</v>
      </c>
      <c r="I242" s="72"/>
      <c r="J242" s="72"/>
      <c r="K242" s="72"/>
      <c r="L242" s="72"/>
    </row>
    <row r="243" spans="1:12" ht="94.5" x14ac:dyDescent="0.25">
      <c r="A243" s="62" t="s">
        <v>261</v>
      </c>
      <c r="B243" s="63" t="s">
        <v>82</v>
      </c>
      <c r="C243" s="63" t="s">
        <v>216</v>
      </c>
      <c r="D243" s="63" t="s">
        <v>262</v>
      </c>
      <c r="E243" s="63"/>
      <c r="F243" s="78">
        <v>99.8</v>
      </c>
      <c r="I243" s="72" t="s">
        <v>216</v>
      </c>
      <c r="J243" s="72" t="s">
        <v>262</v>
      </c>
      <c r="K243" s="72"/>
      <c r="L243" s="72">
        <v>99.8</v>
      </c>
    </row>
    <row r="244" spans="1:12" ht="78.75" x14ac:dyDescent="0.25">
      <c r="A244" s="62" t="s">
        <v>263</v>
      </c>
      <c r="B244" s="63" t="s">
        <v>82</v>
      </c>
      <c r="C244" s="63" t="s">
        <v>216</v>
      </c>
      <c r="D244" s="63" t="s">
        <v>264</v>
      </c>
      <c r="E244" s="63"/>
      <c r="F244" s="78">
        <v>99.8</v>
      </c>
      <c r="I244" s="72" t="s">
        <v>216</v>
      </c>
      <c r="J244" s="72" t="s">
        <v>264</v>
      </c>
      <c r="K244" s="72" t="s">
        <v>96</v>
      </c>
      <c r="L244" s="72">
        <v>99.8</v>
      </c>
    </row>
    <row r="245" spans="1:12" ht="47.25" x14ac:dyDescent="0.25">
      <c r="A245" s="62" t="s">
        <v>95</v>
      </c>
      <c r="B245" s="63" t="s">
        <v>82</v>
      </c>
      <c r="C245" s="63" t="s">
        <v>216</v>
      </c>
      <c r="D245" s="63" t="s">
        <v>264</v>
      </c>
      <c r="E245" s="63" t="s">
        <v>96</v>
      </c>
      <c r="F245" s="78">
        <v>99.8</v>
      </c>
      <c r="I245" s="72" t="s">
        <v>216</v>
      </c>
      <c r="J245" s="72" t="s">
        <v>264</v>
      </c>
      <c r="K245" s="72" t="s">
        <v>98</v>
      </c>
      <c r="L245" s="72">
        <v>99.8</v>
      </c>
    </row>
    <row r="246" spans="1:12" ht="47.25" x14ac:dyDescent="0.25">
      <c r="A246" s="62" t="s">
        <v>97</v>
      </c>
      <c r="B246" s="63" t="s">
        <v>82</v>
      </c>
      <c r="C246" s="63" t="s">
        <v>216</v>
      </c>
      <c r="D246" s="63" t="s">
        <v>264</v>
      </c>
      <c r="E246" s="63" t="s">
        <v>98</v>
      </c>
      <c r="F246" s="78">
        <v>99.8</v>
      </c>
      <c r="I246" s="72"/>
      <c r="J246" s="72"/>
      <c r="K246" s="72"/>
      <c r="L246" s="72"/>
    </row>
    <row r="247" spans="1:12" ht="47.25" x14ac:dyDescent="0.25">
      <c r="A247" s="62" t="s">
        <v>265</v>
      </c>
      <c r="B247" s="63" t="s">
        <v>82</v>
      </c>
      <c r="C247" s="63" t="s">
        <v>216</v>
      </c>
      <c r="D247" s="63" t="s">
        <v>266</v>
      </c>
      <c r="E247" s="63"/>
      <c r="F247" s="77">
        <v>397.8</v>
      </c>
      <c r="I247" s="72" t="s">
        <v>216</v>
      </c>
      <c r="J247" s="72" t="s">
        <v>266</v>
      </c>
      <c r="K247" s="72"/>
      <c r="L247" s="72">
        <v>397.8</v>
      </c>
    </row>
    <row r="248" spans="1:12" ht="31.5" x14ac:dyDescent="0.25">
      <c r="A248" s="62" t="s">
        <v>267</v>
      </c>
      <c r="B248" s="63" t="s">
        <v>82</v>
      </c>
      <c r="C248" s="63" t="s">
        <v>216</v>
      </c>
      <c r="D248" s="63" t="s">
        <v>268</v>
      </c>
      <c r="E248" s="63"/>
      <c r="F248" s="77">
        <v>397.8</v>
      </c>
      <c r="I248" s="72" t="s">
        <v>216</v>
      </c>
      <c r="J248" s="72" t="s">
        <v>268</v>
      </c>
      <c r="K248" s="72" t="s">
        <v>96</v>
      </c>
      <c r="L248" s="72">
        <v>397.8</v>
      </c>
    </row>
    <row r="249" spans="1:12" ht="47.25" x14ac:dyDescent="0.25">
      <c r="A249" s="62" t="s">
        <v>95</v>
      </c>
      <c r="B249" s="63" t="s">
        <v>82</v>
      </c>
      <c r="C249" s="63" t="s">
        <v>216</v>
      </c>
      <c r="D249" s="63" t="s">
        <v>268</v>
      </c>
      <c r="E249" s="63" t="s">
        <v>96</v>
      </c>
      <c r="F249" s="77">
        <v>397.8</v>
      </c>
      <c r="I249" s="72" t="s">
        <v>216</v>
      </c>
      <c r="J249" s="72" t="s">
        <v>268</v>
      </c>
      <c r="K249" s="72" t="s">
        <v>98</v>
      </c>
      <c r="L249" s="72">
        <v>397.8</v>
      </c>
    </row>
    <row r="250" spans="1:12" ht="47.25" x14ac:dyDescent="0.25">
      <c r="A250" s="62" t="s">
        <v>97</v>
      </c>
      <c r="B250" s="63" t="s">
        <v>82</v>
      </c>
      <c r="C250" s="63" t="s">
        <v>216</v>
      </c>
      <c r="D250" s="63" t="s">
        <v>268</v>
      </c>
      <c r="E250" s="63" t="s">
        <v>98</v>
      </c>
      <c r="F250" s="77">
        <v>397.8</v>
      </c>
      <c r="I250" s="72"/>
      <c r="J250" s="72"/>
      <c r="K250" s="72"/>
      <c r="L250" s="73"/>
    </row>
    <row r="251" spans="1:12" ht="31.5" x14ac:dyDescent="0.25">
      <c r="A251" s="62" t="s">
        <v>46</v>
      </c>
      <c r="B251" s="63" t="s">
        <v>82</v>
      </c>
      <c r="C251" s="63" t="s">
        <v>269</v>
      </c>
      <c r="D251" s="63"/>
      <c r="E251" s="63"/>
      <c r="F251" s="77">
        <v>22.01</v>
      </c>
      <c r="I251" s="72" t="s">
        <v>269</v>
      </c>
      <c r="J251" s="72"/>
      <c r="K251" s="72"/>
      <c r="L251" s="73">
        <v>22.01</v>
      </c>
    </row>
    <row r="252" spans="1:12" ht="63" x14ac:dyDescent="0.25">
      <c r="A252" s="62" t="s">
        <v>229</v>
      </c>
      <c r="B252" s="63" t="s">
        <v>82</v>
      </c>
      <c r="C252" s="63" t="s">
        <v>269</v>
      </c>
      <c r="D252" s="63" t="s">
        <v>230</v>
      </c>
      <c r="E252" s="63"/>
      <c r="F252" s="77">
        <v>22.01</v>
      </c>
      <c r="I252" s="72" t="s">
        <v>269</v>
      </c>
      <c r="J252" s="72" t="s">
        <v>230</v>
      </c>
      <c r="K252" s="72"/>
      <c r="L252" s="72">
        <v>22.01</v>
      </c>
    </row>
    <row r="253" spans="1:12" ht="47.25" x14ac:dyDescent="0.25">
      <c r="A253" s="62" t="s">
        <v>270</v>
      </c>
      <c r="B253" s="63" t="s">
        <v>82</v>
      </c>
      <c r="C253" s="63" t="s">
        <v>269</v>
      </c>
      <c r="D253" s="63" t="s">
        <v>271</v>
      </c>
      <c r="E253" s="63"/>
      <c r="F253" s="77">
        <v>22.01</v>
      </c>
      <c r="I253" s="72" t="s">
        <v>269</v>
      </c>
      <c r="J253" s="72" t="s">
        <v>271</v>
      </c>
      <c r="K253" s="72"/>
      <c r="L253" s="72">
        <v>22.01</v>
      </c>
    </row>
    <row r="254" spans="1:12" ht="204.75" x14ac:dyDescent="0.25">
      <c r="A254" s="64" t="s">
        <v>233</v>
      </c>
      <c r="B254" s="63" t="s">
        <v>82</v>
      </c>
      <c r="C254" s="63" t="s">
        <v>269</v>
      </c>
      <c r="D254" s="63" t="s">
        <v>272</v>
      </c>
      <c r="E254" s="63"/>
      <c r="F254" s="77">
        <v>22.01</v>
      </c>
      <c r="I254" s="72" t="s">
        <v>269</v>
      </c>
      <c r="J254" s="72" t="s">
        <v>272</v>
      </c>
      <c r="K254" s="72" t="s">
        <v>110</v>
      </c>
      <c r="L254" s="72">
        <v>22.01</v>
      </c>
    </row>
    <row r="255" spans="1:12" x14ac:dyDescent="0.25">
      <c r="A255" s="62" t="s">
        <v>109</v>
      </c>
      <c r="B255" s="63" t="s">
        <v>82</v>
      </c>
      <c r="C255" s="63" t="s">
        <v>269</v>
      </c>
      <c r="D255" s="63" t="s">
        <v>272</v>
      </c>
      <c r="E255" s="63" t="s">
        <v>110</v>
      </c>
      <c r="F255" s="77">
        <v>22.01</v>
      </c>
      <c r="I255" s="72" t="s">
        <v>269</v>
      </c>
      <c r="J255" s="72" t="s">
        <v>272</v>
      </c>
      <c r="K255" s="72" t="s">
        <v>112</v>
      </c>
      <c r="L255" s="72">
        <v>22.01</v>
      </c>
    </row>
    <row r="256" spans="1:12" x14ac:dyDescent="0.25">
      <c r="A256" s="62" t="s">
        <v>111</v>
      </c>
      <c r="B256" s="63" t="s">
        <v>82</v>
      </c>
      <c r="C256" s="63" t="s">
        <v>269</v>
      </c>
      <c r="D256" s="63" t="s">
        <v>272</v>
      </c>
      <c r="E256" s="63" t="s">
        <v>112</v>
      </c>
      <c r="F256" s="77">
        <v>22.01</v>
      </c>
      <c r="I256" s="72" t="s">
        <v>269</v>
      </c>
      <c r="J256" s="72" t="s">
        <v>272</v>
      </c>
      <c r="K256" s="72" t="s">
        <v>112</v>
      </c>
      <c r="L256" s="72">
        <v>22.01</v>
      </c>
    </row>
    <row r="257" spans="1:12" x14ac:dyDescent="0.25">
      <c r="A257" s="62" t="s">
        <v>34</v>
      </c>
      <c r="B257" s="63" t="s">
        <v>82</v>
      </c>
      <c r="C257" s="63" t="s">
        <v>273</v>
      </c>
      <c r="D257" s="63"/>
      <c r="E257" s="63"/>
      <c r="F257" s="77">
        <v>2406.2399999999998</v>
      </c>
      <c r="I257" s="72" t="s">
        <v>273</v>
      </c>
      <c r="J257" s="72"/>
      <c r="K257" s="72"/>
      <c r="L257" s="72">
        <v>2406.23</v>
      </c>
    </row>
    <row r="258" spans="1:12" x14ac:dyDescent="0.25">
      <c r="A258" s="62" t="s">
        <v>4</v>
      </c>
      <c r="B258" s="63" t="s">
        <v>82</v>
      </c>
      <c r="C258" s="63" t="s">
        <v>274</v>
      </c>
      <c r="D258" s="63"/>
      <c r="E258" s="63"/>
      <c r="F258" s="77">
        <v>2406.2399999999998</v>
      </c>
      <c r="I258" s="72" t="s">
        <v>274</v>
      </c>
      <c r="J258" s="72"/>
      <c r="K258" s="72"/>
      <c r="L258" s="72">
        <v>2406.23</v>
      </c>
    </row>
    <row r="259" spans="1:12" ht="47.25" x14ac:dyDescent="0.25">
      <c r="A259" s="62" t="s">
        <v>275</v>
      </c>
      <c r="B259" s="63" t="s">
        <v>82</v>
      </c>
      <c r="C259" s="63" t="s">
        <v>274</v>
      </c>
      <c r="D259" s="63" t="s">
        <v>276</v>
      </c>
      <c r="E259" s="63"/>
      <c r="F259" s="77">
        <v>2406.2399999999998</v>
      </c>
      <c r="I259" s="72" t="s">
        <v>274</v>
      </c>
      <c r="J259" s="72" t="s">
        <v>276</v>
      </c>
      <c r="K259" s="72"/>
      <c r="L259" s="72">
        <v>2406.23</v>
      </c>
    </row>
    <row r="260" spans="1:12" ht="63" x14ac:dyDescent="0.25">
      <c r="A260" s="62" t="s">
        <v>277</v>
      </c>
      <c r="B260" s="63" t="s">
        <v>82</v>
      </c>
      <c r="C260" s="63" t="s">
        <v>274</v>
      </c>
      <c r="D260" s="63" t="s">
        <v>278</v>
      </c>
      <c r="E260" s="63"/>
      <c r="F260" s="77">
        <v>1741.87</v>
      </c>
      <c r="I260" s="72" t="s">
        <v>274</v>
      </c>
      <c r="J260" s="72" t="s">
        <v>278</v>
      </c>
      <c r="K260" s="72"/>
      <c r="L260" s="72">
        <v>1741.87</v>
      </c>
    </row>
    <row r="261" spans="1:12" ht="204.75" x14ac:dyDescent="0.25">
      <c r="A261" s="64" t="s">
        <v>279</v>
      </c>
      <c r="B261" s="63" t="s">
        <v>82</v>
      </c>
      <c r="C261" s="63" t="s">
        <v>274</v>
      </c>
      <c r="D261" s="63" t="s">
        <v>280</v>
      </c>
      <c r="E261" s="63"/>
      <c r="F261" s="77">
        <v>1741.87</v>
      </c>
      <c r="I261" s="72" t="s">
        <v>274</v>
      </c>
      <c r="J261" s="72" t="s">
        <v>280</v>
      </c>
      <c r="K261" s="72" t="s">
        <v>110</v>
      </c>
      <c r="L261" s="72">
        <v>1741.87</v>
      </c>
    </row>
    <row r="262" spans="1:12" x14ac:dyDescent="0.25">
      <c r="A262" s="62" t="s">
        <v>109</v>
      </c>
      <c r="B262" s="63" t="s">
        <v>82</v>
      </c>
      <c r="C262" s="63" t="s">
        <v>274</v>
      </c>
      <c r="D262" s="63" t="s">
        <v>280</v>
      </c>
      <c r="E262" s="63" t="s">
        <v>110</v>
      </c>
      <c r="F262" s="77">
        <v>1741.87</v>
      </c>
      <c r="I262" s="72" t="s">
        <v>274</v>
      </c>
      <c r="J262" s="72" t="s">
        <v>280</v>
      </c>
      <c r="K262" s="72" t="s">
        <v>112</v>
      </c>
      <c r="L262" s="72">
        <v>1741.87</v>
      </c>
    </row>
    <row r="263" spans="1:12" x14ac:dyDescent="0.25">
      <c r="A263" s="62" t="s">
        <v>111</v>
      </c>
      <c r="B263" s="63" t="s">
        <v>82</v>
      </c>
      <c r="C263" s="63" t="s">
        <v>274</v>
      </c>
      <c r="D263" s="63" t="s">
        <v>280</v>
      </c>
      <c r="E263" s="63" t="s">
        <v>112</v>
      </c>
      <c r="F263" s="77">
        <v>1741.87</v>
      </c>
      <c r="I263" s="72" t="s">
        <v>274</v>
      </c>
      <c r="J263" s="72" t="s">
        <v>280</v>
      </c>
      <c r="K263" s="72" t="s">
        <v>112</v>
      </c>
      <c r="L263" s="72">
        <v>1741.87</v>
      </c>
    </row>
    <row r="264" spans="1:12" ht="63" x14ac:dyDescent="0.25">
      <c r="A264" s="62" t="s">
        <v>281</v>
      </c>
      <c r="B264" s="63" t="s">
        <v>82</v>
      </c>
      <c r="C264" s="63" t="s">
        <v>274</v>
      </c>
      <c r="D264" s="63" t="s">
        <v>282</v>
      </c>
      <c r="E264" s="63"/>
      <c r="F264" s="77">
        <v>664.37</v>
      </c>
      <c r="I264" s="72" t="s">
        <v>274</v>
      </c>
      <c r="J264" s="72" t="s">
        <v>282</v>
      </c>
      <c r="K264" s="72"/>
      <c r="L264" s="72">
        <v>664.37</v>
      </c>
    </row>
    <row r="265" spans="1:12" ht="204.75" x14ac:dyDescent="0.25">
      <c r="A265" s="64" t="s">
        <v>283</v>
      </c>
      <c r="B265" s="63" t="s">
        <v>82</v>
      </c>
      <c r="C265" s="63" t="s">
        <v>274</v>
      </c>
      <c r="D265" s="63" t="s">
        <v>284</v>
      </c>
      <c r="E265" s="63"/>
      <c r="F265" s="77">
        <v>664.37</v>
      </c>
      <c r="I265" s="72" t="s">
        <v>274</v>
      </c>
      <c r="J265" s="72" t="s">
        <v>284</v>
      </c>
      <c r="K265" s="72" t="s">
        <v>110</v>
      </c>
      <c r="L265" s="72">
        <v>664.37</v>
      </c>
    </row>
    <row r="266" spans="1:12" x14ac:dyDescent="0.25">
      <c r="A266" s="62" t="s">
        <v>109</v>
      </c>
      <c r="B266" s="63" t="s">
        <v>82</v>
      </c>
      <c r="C266" s="63" t="s">
        <v>274</v>
      </c>
      <c r="D266" s="63" t="s">
        <v>284</v>
      </c>
      <c r="E266" s="63" t="s">
        <v>110</v>
      </c>
      <c r="F266" s="77">
        <v>664.37</v>
      </c>
      <c r="I266" s="72" t="s">
        <v>274</v>
      </c>
      <c r="J266" s="72" t="s">
        <v>284</v>
      </c>
      <c r="K266" s="72" t="s">
        <v>112</v>
      </c>
      <c r="L266" s="72">
        <v>664.37</v>
      </c>
    </row>
    <row r="267" spans="1:12" x14ac:dyDescent="0.25">
      <c r="A267" s="62" t="s">
        <v>111</v>
      </c>
      <c r="B267" s="63" t="s">
        <v>82</v>
      </c>
      <c r="C267" s="63" t="s">
        <v>274</v>
      </c>
      <c r="D267" s="63" t="s">
        <v>284</v>
      </c>
      <c r="E267" s="63" t="s">
        <v>112</v>
      </c>
      <c r="F267" s="77">
        <v>664.37</v>
      </c>
      <c r="I267" s="72" t="s">
        <v>274</v>
      </c>
      <c r="J267" s="72" t="s">
        <v>284</v>
      </c>
      <c r="K267" s="72" t="s">
        <v>112</v>
      </c>
      <c r="L267" s="72">
        <v>664.37</v>
      </c>
    </row>
    <row r="268" spans="1:12" x14ac:dyDescent="0.25">
      <c r="A268" s="62" t="s">
        <v>35</v>
      </c>
      <c r="B268" s="63" t="s">
        <v>82</v>
      </c>
      <c r="C268" s="63" t="s">
        <v>285</v>
      </c>
      <c r="D268" s="63"/>
      <c r="E268" s="63"/>
      <c r="F268" s="77">
        <v>340.88</v>
      </c>
      <c r="I268" s="72" t="s">
        <v>285</v>
      </c>
      <c r="J268" s="72"/>
      <c r="K268" s="72"/>
      <c r="L268" s="72">
        <v>340.88</v>
      </c>
    </row>
    <row r="269" spans="1:12" x14ac:dyDescent="0.25">
      <c r="A269" s="62" t="s">
        <v>9</v>
      </c>
      <c r="B269" s="63" t="s">
        <v>82</v>
      </c>
      <c r="C269" s="63" t="s">
        <v>286</v>
      </c>
      <c r="D269" s="63"/>
      <c r="E269" s="63"/>
      <c r="F269" s="77">
        <v>340.88</v>
      </c>
      <c r="I269" s="72" t="s">
        <v>286</v>
      </c>
      <c r="J269" s="72"/>
      <c r="K269" s="72"/>
      <c r="L269" s="72">
        <v>340.88</v>
      </c>
    </row>
    <row r="270" spans="1:12" ht="78.75" x14ac:dyDescent="0.25">
      <c r="A270" s="62" t="s">
        <v>103</v>
      </c>
      <c r="B270" s="63" t="s">
        <v>82</v>
      </c>
      <c r="C270" s="63" t="s">
        <v>286</v>
      </c>
      <c r="D270" s="63" t="s">
        <v>104</v>
      </c>
      <c r="E270" s="63"/>
      <c r="F270" s="77">
        <v>340.88</v>
      </c>
      <c r="I270" s="72" t="s">
        <v>286</v>
      </c>
      <c r="J270" s="72" t="s">
        <v>104</v>
      </c>
      <c r="K270" s="72"/>
      <c r="L270" s="72">
        <v>340.88</v>
      </c>
    </row>
    <row r="271" spans="1:12" ht="78.75" x14ac:dyDescent="0.25">
      <c r="A271" s="62" t="s">
        <v>129</v>
      </c>
      <c r="B271" s="63" t="s">
        <v>82</v>
      </c>
      <c r="C271" s="63" t="s">
        <v>286</v>
      </c>
      <c r="D271" s="63" t="s">
        <v>130</v>
      </c>
      <c r="E271" s="63"/>
      <c r="F271" s="77">
        <v>340.88</v>
      </c>
      <c r="I271" s="72" t="s">
        <v>286</v>
      </c>
      <c r="J271" s="72" t="s">
        <v>130</v>
      </c>
      <c r="K271" s="72"/>
      <c r="L271" s="72">
        <v>340.88</v>
      </c>
    </row>
    <row r="272" spans="1:12" ht="31.5" x14ac:dyDescent="0.25">
      <c r="A272" s="62" t="s">
        <v>287</v>
      </c>
      <c r="B272" s="63" t="s">
        <v>82</v>
      </c>
      <c r="C272" s="63" t="s">
        <v>286</v>
      </c>
      <c r="D272" s="63" t="s">
        <v>288</v>
      </c>
      <c r="E272" s="63"/>
      <c r="F272" s="77">
        <v>340.88</v>
      </c>
      <c r="I272" s="72" t="s">
        <v>286</v>
      </c>
      <c r="J272" s="72" t="s">
        <v>288</v>
      </c>
      <c r="K272" s="72" t="s">
        <v>290</v>
      </c>
      <c r="L272" s="72">
        <v>340.88</v>
      </c>
    </row>
    <row r="273" spans="1:12" ht="31.5" x14ac:dyDescent="0.25">
      <c r="A273" s="62" t="s">
        <v>289</v>
      </c>
      <c r="B273" s="63" t="s">
        <v>82</v>
      </c>
      <c r="C273" s="63" t="s">
        <v>286</v>
      </c>
      <c r="D273" s="63" t="s">
        <v>288</v>
      </c>
      <c r="E273" s="63" t="s">
        <v>290</v>
      </c>
      <c r="F273" s="77">
        <v>340.88</v>
      </c>
      <c r="I273" s="72" t="s">
        <v>286</v>
      </c>
      <c r="J273" s="72" t="s">
        <v>288</v>
      </c>
      <c r="K273" s="72" t="s">
        <v>292</v>
      </c>
      <c r="L273" s="72">
        <v>340.88</v>
      </c>
    </row>
    <row r="274" spans="1:12" ht="47.25" x14ac:dyDescent="0.25">
      <c r="A274" s="62" t="s">
        <v>291</v>
      </c>
      <c r="B274" s="63" t="s">
        <v>82</v>
      </c>
      <c r="C274" s="63" t="s">
        <v>286</v>
      </c>
      <c r="D274" s="63" t="s">
        <v>288</v>
      </c>
      <c r="E274" s="63" t="s">
        <v>292</v>
      </c>
      <c r="F274" s="77">
        <v>340.88</v>
      </c>
      <c r="I274" s="72" t="s">
        <v>293</v>
      </c>
      <c r="J274" s="72"/>
      <c r="K274" s="72"/>
      <c r="L274" s="72">
        <v>155.32</v>
      </c>
    </row>
    <row r="275" spans="1:12" x14ac:dyDescent="0.25">
      <c r="A275" s="62" t="s">
        <v>36</v>
      </c>
      <c r="B275" s="63" t="s">
        <v>82</v>
      </c>
      <c r="C275" s="63" t="s">
        <v>293</v>
      </c>
      <c r="D275" s="63"/>
      <c r="E275" s="63"/>
      <c r="F275" s="77">
        <v>155.32</v>
      </c>
      <c r="I275" s="72" t="s">
        <v>294</v>
      </c>
      <c r="J275" s="72"/>
      <c r="K275" s="72"/>
      <c r="L275" s="72">
        <v>155.32</v>
      </c>
    </row>
    <row r="276" spans="1:12" x14ac:dyDescent="0.25">
      <c r="A276" s="62" t="s">
        <v>37</v>
      </c>
      <c r="B276" s="63" t="s">
        <v>82</v>
      </c>
      <c r="C276" s="63" t="s">
        <v>294</v>
      </c>
      <c r="D276" s="63"/>
      <c r="E276" s="63"/>
      <c r="F276" s="77">
        <v>155.32</v>
      </c>
      <c r="I276" s="72" t="s">
        <v>294</v>
      </c>
      <c r="J276" s="72" t="s">
        <v>296</v>
      </c>
      <c r="K276" s="72"/>
      <c r="L276" s="72">
        <v>155.32</v>
      </c>
    </row>
    <row r="277" spans="1:12" ht="47.25" x14ac:dyDescent="0.25">
      <c r="A277" s="62" t="s">
        <v>295</v>
      </c>
      <c r="B277" s="63" t="s">
        <v>82</v>
      </c>
      <c r="C277" s="63" t="s">
        <v>294</v>
      </c>
      <c r="D277" s="63" t="s">
        <v>296</v>
      </c>
      <c r="E277" s="63"/>
      <c r="F277" s="77">
        <v>155.32</v>
      </c>
      <c r="I277" s="72" t="s">
        <v>294</v>
      </c>
      <c r="J277" s="72" t="s">
        <v>298</v>
      </c>
      <c r="K277" s="72"/>
      <c r="L277" s="72">
        <v>155.32</v>
      </c>
    </row>
    <row r="278" spans="1:12" ht="63" x14ac:dyDescent="0.25">
      <c r="A278" s="62" t="s">
        <v>297</v>
      </c>
      <c r="B278" s="63" t="s">
        <v>82</v>
      </c>
      <c r="C278" s="63" t="s">
        <v>294</v>
      </c>
      <c r="D278" s="63" t="s">
        <v>298</v>
      </c>
      <c r="E278" s="63"/>
      <c r="F278" s="77">
        <v>155.32</v>
      </c>
      <c r="I278" s="72" t="s">
        <v>294</v>
      </c>
      <c r="J278" s="72" t="s">
        <v>300</v>
      </c>
      <c r="K278" s="72" t="s">
        <v>96</v>
      </c>
      <c r="L278" s="72">
        <v>155.32</v>
      </c>
    </row>
    <row r="279" spans="1:12" ht="63" x14ac:dyDescent="0.25">
      <c r="A279" s="62" t="s">
        <v>299</v>
      </c>
      <c r="B279" s="63" t="s">
        <v>82</v>
      </c>
      <c r="C279" s="63" t="s">
        <v>294</v>
      </c>
      <c r="D279" s="63" t="s">
        <v>300</v>
      </c>
      <c r="E279" s="63"/>
      <c r="F279" s="77">
        <v>155.32</v>
      </c>
      <c r="I279" s="72" t="s">
        <v>294</v>
      </c>
      <c r="J279" s="72" t="s">
        <v>300</v>
      </c>
      <c r="K279" s="72" t="s">
        <v>98</v>
      </c>
      <c r="L279" s="72">
        <v>155.32</v>
      </c>
    </row>
    <row r="280" spans="1:12" ht="47.25" x14ac:dyDescent="0.25">
      <c r="A280" s="62" t="s">
        <v>95</v>
      </c>
      <c r="B280" s="63" t="s">
        <v>82</v>
      </c>
      <c r="C280" s="63" t="s">
        <v>294</v>
      </c>
      <c r="D280" s="63" t="s">
        <v>300</v>
      </c>
      <c r="E280" s="63" t="s">
        <v>96</v>
      </c>
      <c r="F280" s="77">
        <v>155.32</v>
      </c>
      <c r="I280" s="72"/>
      <c r="J280" s="72"/>
      <c r="K280" s="72"/>
      <c r="L280" s="72">
        <v>109.16</v>
      </c>
    </row>
    <row r="281" spans="1:12" ht="47.25" x14ac:dyDescent="0.25">
      <c r="A281" s="62" t="s">
        <v>97</v>
      </c>
      <c r="B281" s="63" t="s">
        <v>82</v>
      </c>
      <c r="C281" s="63" t="s">
        <v>294</v>
      </c>
      <c r="D281" s="63" t="s">
        <v>300</v>
      </c>
      <c r="E281" s="63" t="s">
        <v>98</v>
      </c>
      <c r="F281" s="77">
        <v>155.32</v>
      </c>
      <c r="I281" s="72" t="s">
        <v>83</v>
      </c>
      <c r="J281" s="72"/>
      <c r="K281" s="72"/>
      <c r="L281" s="72">
        <v>109.16</v>
      </c>
    </row>
    <row r="282" spans="1:12" ht="47.25" x14ac:dyDescent="0.25">
      <c r="A282" s="62" t="s">
        <v>301</v>
      </c>
      <c r="B282" s="63" t="s">
        <v>302</v>
      </c>
      <c r="C282" s="63"/>
      <c r="D282" s="63"/>
      <c r="E282" s="63"/>
      <c r="F282" s="78">
        <v>109.15</v>
      </c>
      <c r="I282" s="72"/>
      <c r="J282" s="72"/>
      <c r="K282" s="72"/>
      <c r="L282" s="72"/>
    </row>
    <row r="283" spans="1:12" ht="31.5" x14ac:dyDescent="0.25">
      <c r="A283" s="62" t="s">
        <v>30</v>
      </c>
      <c r="B283" s="63" t="s">
        <v>302</v>
      </c>
      <c r="C283" s="63" t="s">
        <v>83</v>
      </c>
      <c r="D283" s="63"/>
      <c r="E283" s="63"/>
      <c r="F283" s="78">
        <v>109.15</v>
      </c>
      <c r="I283" s="72"/>
      <c r="J283" s="72"/>
      <c r="K283" s="72"/>
      <c r="L283" s="72"/>
    </row>
    <row r="284" spans="1:12" ht="31.5" x14ac:dyDescent="0.25">
      <c r="A284" s="62" t="s">
        <v>67</v>
      </c>
      <c r="B284" s="63" t="s">
        <v>302</v>
      </c>
      <c r="C284" s="63" t="s">
        <v>303</v>
      </c>
      <c r="D284" s="63"/>
      <c r="E284" s="63"/>
      <c r="F284" s="78">
        <v>109.15</v>
      </c>
      <c r="I284" s="72" t="s">
        <v>303</v>
      </c>
      <c r="J284" s="72"/>
      <c r="K284" s="72"/>
      <c r="L284" s="72">
        <v>109.16</v>
      </c>
    </row>
    <row r="285" spans="1:12" ht="78.75" x14ac:dyDescent="0.25">
      <c r="A285" s="62" t="s">
        <v>103</v>
      </c>
      <c r="B285" s="63" t="s">
        <v>302</v>
      </c>
      <c r="C285" s="63" t="s">
        <v>303</v>
      </c>
      <c r="D285" s="63" t="s">
        <v>104</v>
      </c>
      <c r="E285" s="63"/>
      <c r="F285" s="78">
        <v>109.15</v>
      </c>
      <c r="I285" s="72" t="s">
        <v>303</v>
      </c>
      <c r="J285" s="72" t="s">
        <v>104</v>
      </c>
      <c r="K285" s="72"/>
      <c r="L285" s="72">
        <v>109.16</v>
      </c>
    </row>
    <row r="286" spans="1:12" ht="78.75" x14ac:dyDescent="0.25">
      <c r="A286" s="62" t="s">
        <v>129</v>
      </c>
      <c r="B286" s="63" t="s">
        <v>302</v>
      </c>
      <c r="C286" s="63" t="s">
        <v>303</v>
      </c>
      <c r="D286" s="63" t="s">
        <v>130</v>
      </c>
      <c r="E286" s="63"/>
      <c r="F286" s="78">
        <v>109.15</v>
      </c>
      <c r="I286" s="72" t="s">
        <v>303</v>
      </c>
      <c r="J286" s="72" t="s">
        <v>130</v>
      </c>
      <c r="K286" s="72"/>
      <c r="L286" s="72">
        <v>109.16</v>
      </c>
    </row>
    <row r="287" spans="1:12" ht="47.25" x14ac:dyDescent="0.25">
      <c r="A287" s="62" t="s">
        <v>304</v>
      </c>
      <c r="B287" s="63" t="s">
        <v>302</v>
      </c>
      <c r="C287" s="63" t="s">
        <v>303</v>
      </c>
      <c r="D287" s="63" t="s">
        <v>305</v>
      </c>
      <c r="E287" s="63"/>
      <c r="F287" s="78">
        <v>109.15</v>
      </c>
      <c r="I287" s="72" t="s">
        <v>303</v>
      </c>
      <c r="J287" s="72" t="s">
        <v>305</v>
      </c>
      <c r="K287" s="72" t="s">
        <v>100</v>
      </c>
      <c r="L287" s="72">
        <v>109.16</v>
      </c>
    </row>
    <row r="288" spans="1:12" x14ac:dyDescent="0.25">
      <c r="A288" s="62" t="s">
        <v>99</v>
      </c>
      <c r="B288" s="63" t="s">
        <v>302</v>
      </c>
      <c r="C288" s="63" t="s">
        <v>303</v>
      </c>
      <c r="D288" s="63" t="s">
        <v>305</v>
      </c>
      <c r="E288" s="63" t="s">
        <v>100</v>
      </c>
      <c r="F288" s="78">
        <v>109.15</v>
      </c>
      <c r="I288" s="72" t="s">
        <v>303</v>
      </c>
      <c r="J288" s="72" t="s">
        <v>305</v>
      </c>
      <c r="K288" s="72" t="s">
        <v>307</v>
      </c>
      <c r="L288" s="72">
        <v>109.16</v>
      </c>
    </row>
    <row r="289" spans="1:12" x14ac:dyDescent="0.25">
      <c r="A289" s="62" t="s">
        <v>306</v>
      </c>
      <c r="B289" s="63" t="s">
        <v>302</v>
      </c>
      <c r="C289" s="63" t="s">
        <v>303</v>
      </c>
      <c r="D289" s="63" t="s">
        <v>305</v>
      </c>
      <c r="E289" s="63" t="s">
        <v>307</v>
      </c>
      <c r="F289" s="78">
        <v>109.15</v>
      </c>
      <c r="I289" s="72" t="s">
        <v>303</v>
      </c>
      <c r="J289" s="72" t="s">
        <v>305</v>
      </c>
      <c r="K289" s="72" t="s">
        <v>307</v>
      </c>
      <c r="L289" s="72">
        <v>109.16</v>
      </c>
    </row>
    <row r="290" spans="1:12" ht="24" customHeight="1" x14ac:dyDescent="0.25">
      <c r="A290" s="65" t="s">
        <v>38</v>
      </c>
      <c r="B290" s="66"/>
      <c r="C290" s="66"/>
      <c r="D290" s="66"/>
      <c r="E290" s="66"/>
      <c r="F290" s="80">
        <f>SUM(F14+F283)</f>
        <v>32196.440000000006</v>
      </c>
      <c r="I290" s="72"/>
      <c r="J290" s="72"/>
      <c r="K290" s="72"/>
      <c r="L290" s="72">
        <v>32196.44</v>
      </c>
    </row>
  </sheetData>
  <mergeCells count="8">
    <mergeCell ref="C1:F1"/>
    <mergeCell ref="A8:F10"/>
    <mergeCell ref="C6:F6"/>
    <mergeCell ref="C5:F5"/>
    <mergeCell ref="C4:F4"/>
    <mergeCell ref="C3:F3"/>
    <mergeCell ref="C2:F2"/>
    <mergeCell ref="E7:F7"/>
  </mergeCells>
  <phoneticPr fontId="0" type="noConversion"/>
  <pageMargins left="0.39370078740157483" right="0.19685039370078741" top="0.39370078740157483" bottom="0.19685039370078741" header="0.31496062992125984" footer="0.31496062992125984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workbookViewId="0">
      <selection activeCell="B6" sqref="B6:D6"/>
    </sheetView>
  </sheetViews>
  <sheetFormatPr defaultRowHeight="12.75" x14ac:dyDescent="0.2"/>
  <cols>
    <col min="1" max="1" width="59.140625" style="1" customWidth="1"/>
    <col min="2" max="2" width="12.85546875" style="1" customWidth="1"/>
    <col min="3" max="3" width="12.28515625" style="1" customWidth="1"/>
    <col min="4" max="4" width="15.5703125" style="1" customWidth="1"/>
    <col min="5" max="16384" width="9.140625" style="1"/>
  </cols>
  <sheetData>
    <row r="1" spans="1:4" ht="15.75" x14ac:dyDescent="0.25">
      <c r="A1" s="4"/>
      <c r="B1" s="28"/>
      <c r="C1" s="82" t="s">
        <v>14</v>
      </c>
      <c r="D1" s="82"/>
    </row>
    <row r="2" spans="1:4" ht="15.75" x14ac:dyDescent="0.25">
      <c r="A2" s="4"/>
      <c r="B2" s="82" t="s">
        <v>5</v>
      </c>
      <c r="C2" s="82"/>
      <c r="D2" s="82"/>
    </row>
    <row r="3" spans="1:4" ht="15.75" x14ac:dyDescent="0.25">
      <c r="A3" s="4"/>
      <c r="B3" s="82" t="s">
        <v>6</v>
      </c>
      <c r="C3" s="82"/>
      <c r="D3" s="82"/>
    </row>
    <row r="4" spans="1:4" ht="15.75" x14ac:dyDescent="0.25">
      <c r="A4" s="4"/>
      <c r="B4" s="82" t="s">
        <v>40</v>
      </c>
      <c r="C4" s="82"/>
      <c r="D4" s="82"/>
    </row>
    <row r="5" spans="1:4" ht="15.75" x14ac:dyDescent="0.25">
      <c r="A5" s="4"/>
      <c r="B5" s="82" t="s">
        <v>7</v>
      </c>
      <c r="C5" s="82"/>
      <c r="D5" s="82"/>
    </row>
    <row r="6" spans="1:4" ht="15.75" x14ac:dyDescent="0.25">
      <c r="A6" s="4"/>
      <c r="B6" s="82" t="s">
        <v>8</v>
      </c>
      <c r="C6" s="82"/>
      <c r="D6" s="82"/>
    </row>
    <row r="7" spans="1:4" ht="15.75" x14ac:dyDescent="0.25">
      <c r="A7" s="4"/>
      <c r="B7" s="4"/>
      <c r="C7" s="82" t="s">
        <v>365</v>
      </c>
      <c r="D7" s="82"/>
    </row>
    <row r="8" spans="1:4" ht="12.75" customHeight="1" x14ac:dyDescent="0.25">
      <c r="A8" s="85"/>
      <c r="B8" s="85"/>
      <c r="C8" s="85"/>
      <c r="D8" s="4"/>
    </row>
    <row r="9" spans="1:4" ht="42.75" customHeight="1" x14ac:dyDescent="0.2">
      <c r="A9" s="86" t="s">
        <v>313</v>
      </c>
      <c r="B9" s="86"/>
      <c r="C9" s="86"/>
      <c r="D9" s="86"/>
    </row>
    <row r="10" spans="1:4" ht="14.25" customHeight="1" x14ac:dyDescent="0.25">
      <c r="A10" s="85"/>
      <c r="B10" s="85"/>
      <c r="C10" s="85"/>
      <c r="D10" s="4"/>
    </row>
    <row r="11" spans="1:4" ht="15.75" thickBot="1" x14ac:dyDescent="0.3">
      <c r="A11" s="4"/>
      <c r="B11" s="4"/>
      <c r="C11" s="4"/>
      <c r="D11" s="4"/>
    </row>
    <row r="12" spans="1:4" ht="30" x14ac:dyDescent="0.2">
      <c r="A12" s="19" t="s">
        <v>1</v>
      </c>
      <c r="B12" s="20" t="s">
        <v>17</v>
      </c>
      <c r="C12" s="20" t="s">
        <v>18</v>
      </c>
      <c r="D12" s="21" t="s">
        <v>15</v>
      </c>
    </row>
    <row r="13" spans="1:4" s="2" customFormat="1" ht="14.25" x14ac:dyDescent="0.2">
      <c r="A13" s="11" t="s">
        <v>30</v>
      </c>
      <c r="B13" s="7" t="s">
        <v>49</v>
      </c>
      <c r="C13" s="6" t="s">
        <v>50</v>
      </c>
      <c r="D13" s="22">
        <f>SUM(D14:D17)</f>
        <v>6503.9099999999989</v>
      </c>
    </row>
    <row r="14" spans="1:4" ht="45" x14ac:dyDescent="0.25">
      <c r="A14" s="12" t="s">
        <v>0</v>
      </c>
      <c r="B14" s="10" t="s">
        <v>49</v>
      </c>
      <c r="C14" s="9" t="s">
        <v>51</v>
      </c>
      <c r="D14" s="23">
        <f>SUM(Ведомственная!F16)</f>
        <v>5375.66</v>
      </c>
    </row>
    <row r="15" spans="1:4" ht="45" x14ac:dyDescent="0.25">
      <c r="A15" s="12" t="s">
        <v>12</v>
      </c>
      <c r="B15" s="10" t="s">
        <v>49</v>
      </c>
      <c r="C15" s="9" t="s">
        <v>52</v>
      </c>
      <c r="D15" s="23">
        <f>SUM(Ведомственная!F54)</f>
        <v>836.48</v>
      </c>
    </row>
    <row r="16" spans="1:4" ht="15" x14ac:dyDescent="0.25">
      <c r="A16" s="35" t="s">
        <v>67</v>
      </c>
      <c r="B16" s="10" t="s">
        <v>49</v>
      </c>
      <c r="C16" s="9" t="s">
        <v>68</v>
      </c>
      <c r="D16" s="23">
        <f>Ведомственная!F284</f>
        <v>109.15</v>
      </c>
    </row>
    <row r="17" spans="1:4" ht="15" x14ac:dyDescent="0.25">
      <c r="A17" s="8" t="s">
        <v>41</v>
      </c>
      <c r="B17" s="10" t="s">
        <v>49</v>
      </c>
      <c r="C17" s="9" t="s">
        <v>53</v>
      </c>
      <c r="D17" s="26">
        <f>SUM(Ведомственная!F63)</f>
        <v>182.62</v>
      </c>
    </row>
    <row r="18" spans="1:4" s="2" customFormat="1" ht="14.25" x14ac:dyDescent="0.2">
      <c r="A18" s="11" t="s">
        <v>31</v>
      </c>
      <c r="B18" s="7" t="s">
        <v>54</v>
      </c>
      <c r="C18" s="6" t="s">
        <v>50</v>
      </c>
      <c r="D18" s="22">
        <f>SUM(D19)</f>
        <v>143.19999999999999</v>
      </c>
    </row>
    <row r="19" spans="1:4" ht="15" x14ac:dyDescent="0.25">
      <c r="A19" s="12" t="s">
        <v>2</v>
      </c>
      <c r="B19" s="10" t="s">
        <v>54</v>
      </c>
      <c r="C19" s="9" t="s">
        <v>55</v>
      </c>
      <c r="D19" s="23">
        <f>SUM(Ведомственная!F85)</f>
        <v>143.19999999999999</v>
      </c>
    </row>
    <row r="20" spans="1:4" s="2" customFormat="1" ht="28.5" x14ac:dyDescent="0.2">
      <c r="A20" s="11" t="s">
        <v>32</v>
      </c>
      <c r="B20" s="7" t="s">
        <v>55</v>
      </c>
      <c r="C20" s="6" t="s">
        <v>50</v>
      </c>
      <c r="D20" s="22">
        <f>SUM(D21:D22)</f>
        <v>186.6</v>
      </c>
    </row>
    <row r="21" spans="1:4" ht="32.25" customHeight="1" x14ac:dyDescent="0.25">
      <c r="A21" s="12" t="s">
        <v>13</v>
      </c>
      <c r="B21" s="10" t="s">
        <v>55</v>
      </c>
      <c r="C21" s="9" t="s">
        <v>56</v>
      </c>
      <c r="D21" s="23">
        <f>SUM(Ведомственная!F94)</f>
        <v>186.6</v>
      </c>
    </row>
    <row r="22" spans="1:4" ht="32.25" hidden="1" customHeight="1" x14ac:dyDescent="0.25">
      <c r="A22" s="35" t="s">
        <v>63</v>
      </c>
      <c r="B22" s="10" t="s">
        <v>55</v>
      </c>
      <c r="C22" s="9" t="s">
        <v>64</v>
      </c>
      <c r="D22" s="23"/>
    </row>
    <row r="23" spans="1:4" ht="14.25" x14ac:dyDescent="0.2">
      <c r="A23" s="5" t="s">
        <v>42</v>
      </c>
      <c r="B23" s="7" t="s">
        <v>51</v>
      </c>
      <c r="C23" s="6" t="s">
        <v>50</v>
      </c>
      <c r="D23" s="22">
        <f>SUM(D24:D25)</f>
        <v>4735.16</v>
      </c>
    </row>
    <row r="24" spans="1:4" ht="15" x14ac:dyDescent="0.25">
      <c r="A24" s="8" t="s">
        <v>43</v>
      </c>
      <c r="B24" s="10" t="s">
        <v>51</v>
      </c>
      <c r="C24" s="9" t="s">
        <v>56</v>
      </c>
      <c r="D24" s="23">
        <f>SUM(Ведомственная!F101)</f>
        <v>3959.34</v>
      </c>
    </row>
    <row r="25" spans="1:4" ht="15" x14ac:dyDescent="0.25">
      <c r="A25" s="35" t="s">
        <v>66</v>
      </c>
      <c r="B25" s="10" t="s">
        <v>51</v>
      </c>
      <c r="C25" s="9" t="s">
        <v>69</v>
      </c>
      <c r="D25" s="23">
        <f>SUM(Ведомственная!F127)</f>
        <v>775.82</v>
      </c>
    </row>
    <row r="26" spans="1:4" s="2" customFormat="1" ht="14.25" x14ac:dyDescent="0.2">
      <c r="A26" s="11" t="s">
        <v>33</v>
      </c>
      <c r="B26" s="7" t="s">
        <v>57</v>
      </c>
      <c r="C26" s="6" t="s">
        <v>50</v>
      </c>
      <c r="D26" s="22">
        <f>SUM(D27:D30)</f>
        <v>17725.129999999997</v>
      </c>
    </row>
    <row r="27" spans="1:4" s="2" customFormat="1" ht="15" x14ac:dyDescent="0.25">
      <c r="A27" s="29" t="s">
        <v>48</v>
      </c>
      <c r="B27" s="10" t="s">
        <v>57</v>
      </c>
      <c r="C27" s="9" t="s">
        <v>49</v>
      </c>
      <c r="D27" s="23">
        <f>SUM(Ведомственная!F138)</f>
        <v>8250.34</v>
      </c>
    </row>
    <row r="28" spans="1:4" s="2" customFormat="1" ht="15" x14ac:dyDescent="0.25">
      <c r="A28" s="8" t="s">
        <v>44</v>
      </c>
      <c r="B28" s="10" t="s">
        <v>57</v>
      </c>
      <c r="C28" s="9" t="s">
        <v>54</v>
      </c>
      <c r="D28" s="23">
        <f>SUM(Ведомственная!F160)</f>
        <v>6822.62</v>
      </c>
    </row>
    <row r="29" spans="1:4" ht="15" x14ac:dyDescent="0.25">
      <c r="A29" s="12" t="s">
        <v>3</v>
      </c>
      <c r="B29" s="10" t="s">
        <v>57</v>
      </c>
      <c r="C29" s="9" t="s">
        <v>55</v>
      </c>
      <c r="D29" s="23">
        <f>SUM(Ведомственная!F194)</f>
        <v>2630.16</v>
      </c>
    </row>
    <row r="30" spans="1:4" ht="31.5" x14ac:dyDescent="0.25">
      <c r="A30" s="27" t="s">
        <v>46</v>
      </c>
      <c r="B30" s="10" t="s">
        <v>57</v>
      </c>
      <c r="C30" s="9" t="s">
        <v>57</v>
      </c>
      <c r="D30" s="23">
        <f>SUM(Ведомственная!F251)</f>
        <v>22.01</v>
      </c>
    </row>
    <row r="31" spans="1:4" s="2" customFormat="1" ht="14.25" x14ac:dyDescent="0.2">
      <c r="A31" s="11" t="s">
        <v>34</v>
      </c>
      <c r="B31" s="7" t="s">
        <v>58</v>
      </c>
      <c r="C31" s="6" t="s">
        <v>50</v>
      </c>
      <c r="D31" s="22">
        <f>SUM(D32)</f>
        <v>2406.2399999999998</v>
      </c>
    </row>
    <row r="32" spans="1:4" ht="15" x14ac:dyDescent="0.25">
      <c r="A32" s="12" t="s">
        <v>4</v>
      </c>
      <c r="B32" s="10" t="s">
        <v>58</v>
      </c>
      <c r="C32" s="9" t="s">
        <v>49</v>
      </c>
      <c r="D32" s="23">
        <f>SUM(Ведомственная!F258)</f>
        <v>2406.2399999999998</v>
      </c>
    </row>
    <row r="33" spans="1:4" s="2" customFormat="1" ht="14.25" x14ac:dyDescent="0.2">
      <c r="A33" s="11" t="s">
        <v>35</v>
      </c>
      <c r="B33" s="7" t="s">
        <v>59</v>
      </c>
      <c r="C33" s="6" t="s">
        <v>50</v>
      </c>
      <c r="D33" s="22">
        <f>SUM(D34:D35)</f>
        <v>340.88</v>
      </c>
    </row>
    <row r="34" spans="1:4" ht="17.25" customHeight="1" x14ac:dyDescent="0.25">
      <c r="A34" s="12" t="s">
        <v>9</v>
      </c>
      <c r="B34" s="10" t="s">
        <v>59</v>
      </c>
      <c r="C34" s="9" t="s">
        <v>49</v>
      </c>
      <c r="D34" s="23">
        <f>SUM(Ведомственная!F269)</f>
        <v>340.88</v>
      </c>
    </row>
    <row r="35" spans="1:4" ht="15" hidden="1" x14ac:dyDescent="0.25">
      <c r="A35" s="12" t="s">
        <v>61</v>
      </c>
      <c r="B35" s="10" t="s">
        <v>59</v>
      </c>
      <c r="C35" s="9" t="s">
        <v>55</v>
      </c>
      <c r="D35" s="23"/>
    </row>
    <row r="36" spans="1:4" s="2" customFormat="1" ht="14.25" x14ac:dyDescent="0.2">
      <c r="A36" s="11" t="s">
        <v>36</v>
      </c>
      <c r="B36" s="7" t="s">
        <v>60</v>
      </c>
      <c r="C36" s="6" t="s">
        <v>50</v>
      </c>
      <c r="D36" s="22">
        <f>SUM(D37)</f>
        <v>155.32</v>
      </c>
    </row>
    <row r="37" spans="1:4" ht="15.75" thickBot="1" x14ac:dyDescent="0.3">
      <c r="A37" s="13" t="s">
        <v>37</v>
      </c>
      <c r="B37" s="14" t="s">
        <v>60</v>
      </c>
      <c r="C37" s="15" t="s">
        <v>49</v>
      </c>
      <c r="D37" s="24">
        <f>SUM(Ведомственная!F276)</f>
        <v>155.32</v>
      </c>
    </row>
    <row r="38" spans="1:4" ht="15" thickBot="1" x14ac:dyDescent="0.25">
      <c r="A38" s="16" t="s">
        <v>38</v>
      </c>
      <c r="B38" s="17"/>
      <c r="C38" s="18"/>
      <c r="D38" s="25">
        <f>SUM(D13+D18+D20+D26+D31+D33+D36+D23)</f>
        <v>32196.439999999995</v>
      </c>
    </row>
  </sheetData>
  <mergeCells count="10">
    <mergeCell ref="C1:D1"/>
    <mergeCell ref="A8:C8"/>
    <mergeCell ref="A10:C10"/>
    <mergeCell ref="B2:D2"/>
    <mergeCell ref="B3:D3"/>
    <mergeCell ref="B4:D4"/>
    <mergeCell ref="B5:D5"/>
    <mergeCell ref="B6:D6"/>
    <mergeCell ref="A9:D9"/>
    <mergeCell ref="C7:D7"/>
  </mergeCells>
  <phoneticPr fontId="0" type="noConversion"/>
  <pageMargins left="0.39370078740157483" right="0.19685039370078741" top="0.39370078740157483" bottom="0.19685039370078741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C7" sqref="C7"/>
    </sheetView>
  </sheetViews>
  <sheetFormatPr defaultRowHeight="12.75" x14ac:dyDescent="0.2"/>
  <cols>
    <col min="1" max="1" width="26.5703125" style="46" customWidth="1"/>
    <col min="2" max="2" width="33.28515625" style="46" customWidth="1"/>
    <col min="3" max="3" width="38.5703125" style="46" customWidth="1"/>
    <col min="4" max="16384" width="9.140625" style="46"/>
  </cols>
  <sheetData>
    <row r="1" spans="1:7" ht="15.75" x14ac:dyDescent="0.25">
      <c r="A1" s="36"/>
      <c r="B1" s="36"/>
      <c r="C1" s="37" t="s">
        <v>361</v>
      </c>
    </row>
    <row r="2" spans="1:7" ht="15.75" x14ac:dyDescent="0.25">
      <c r="A2" s="36"/>
      <c r="B2" s="36"/>
      <c r="C2" s="37" t="s">
        <v>5</v>
      </c>
      <c r="E2" s="47"/>
      <c r="F2" s="47"/>
      <c r="G2" s="47"/>
    </row>
    <row r="3" spans="1:7" ht="15.75" x14ac:dyDescent="0.25">
      <c r="A3" s="36"/>
      <c r="B3" s="36"/>
      <c r="C3" s="37" t="s">
        <v>6</v>
      </c>
      <c r="E3" s="47"/>
      <c r="F3" s="47"/>
      <c r="G3" s="47"/>
    </row>
    <row r="4" spans="1:7" ht="15.75" x14ac:dyDescent="0.25">
      <c r="A4" s="36"/>
      <c r="B4" s="36"/>
      <c r="C4" s="37" t="s">
        <v>40</v>
      </c>
      <c r="D4" s="47"/>
      <c r="E4" s="47"/>
      <c r="F4" s="47"/>
      <c r="G4" s="47"/>
    </row>
    <row r="5" spans="1:7" ht="15.75" x14ac:dyDescent="0.25">
      <c r="A5" s="36"/>
      <c r="B5" s="36"/>
      <c r="C5" s="37" t="s">
        <v>7</v>
      </c>
      <c r="D5" s="47"/>
      <c r="E5" s="47"/>
      <c r="F5" s="47"/>
      <c r="G5" s="47"/>
    </row>
    <row r="6" spans="1:7" ht="15.75" x14ac:dyDescent="0.25">
      <c r="A6" s="36"/>
      <c r="B6" s="36"/>
      <c r="C6" s="37" t="s">
        <v>21</v>
      </c>
      <c r="E6" s="47"/>
      <c r="F6" s="47"/>
      <c r="G6" s="47"/>
    </row>
    <row r="7" spans="1:7" ht="15.75" x14ac:dyDescent="0.25">
      <c r="A7" s="36"/>
      <c r="B7" s="36"/>
      <c r="C7" s="37" t="s">
        <v>365</v>
      </c>
    </row>
    <row r="8" spans="1:7" ht="15.75" x14ac:dyDescent="0.25">
      <c r="A8" s="36"/>
      <c r="B8" s="36"/>
      <c r="C8" s="36"/>
    </row>
    <row r="9" spans="1:7" ht="64.5" customHeight="1" x14ac:dyDescent="0.2">
      <c r="A9" s="88" t="s">
        <v>314</v>
      </c>
      <c r="B9" s="88"/>
      <c r="C9" s="88"/>
    </row>
    <row r="10" spans="1:7" ht="15.75" x14ac:dyDescent="0.25">
      <c r="A10" s="36"/>
      <c r="B10" s="87"/>
      <c r="C10" s="87"/>
    </row>
    <row r="11" spans="1:7" ht="15.75" x14ac:dyDescent="0.25">
      <c r="A11" s="36"/>
      <c r="B11" s="87"/>
      <c r="C11" s="87"/>
    </row>
    <row r="12" spans="1:7" ht="15.75" x14ac:dyDescent="0.25">
      <c r="A12" s="36"/>
      <c r="B12" s="36"/>
      <c r="C12" s="36"/>
    </row>
    <row r="13" spans="1:7" ht="52.5" customHeight="1" x14ac:dyDescent="0.2">
      <c r="A13" s="40" t="s">
        <v>10</v>
      </c>
      <c r="B13" s="41" t="s">
        <v>364</v>
      </c>
      <c r="C13" s="41" t="s">
        <v>363</v>
      </c>
    </row>
    <row r="14" spans="1:7" ht="31.5" customHeight="1" x14ac:dyDescent="0.2">
      <c r="A14" s="41" t="s">
        <v>39</v>
      </c>
      <c r="B14" s="59">
        <v>6</v>
      </c>
      <c r="C14" s="60">
        <v>2639</v>
      </c>
    </row>
    <row r="15" spans="1:7" ht="15.75" x14ac:dyDescent="0.25">
      <c r="A15" s="48" t="s">
        <v>11</v>
      </c>
      <c r="B15" s="48">
        <f>SUM(B14:B14)</f>
        <v>6</v>
      </c>
      <c r="C15" s="61">
        <f>SUM(C14:C14)</f>
        <v>2639</v>
      </c>
    </row>
    <row r="16" spans="1:7" ht="15.75" x14ac:dyDescent="0.25">
      <c r="A16" s="36"/>
      <c r="B16" s="36"/>
      <c r="C16" s="36"/>
    </row>
    <row r="17" spans="1:3" ht="15.75" x14ac:dyDescent="0.25">
      <c r="A17" s="36"/>
      <c r="B17" s="36"/>
      <c r="C17" s="36"/>
    </row>
    <row r="18" spans="1:3" ht="15.75" x14ac:dyDescent="0.25">
      <c r="A18" s="36"/>
      <c r="B18" s="36"/>
      <c r="C18" s="36"/>
    </row>
    <row r="19" spans="1:3" ht="15.75" x14ac:dyDescent="0.25">
      <c r="A19" s="36"/>
      <c r="B19" s="36"/>
      <c r="C19" s="36"/>
    </row>
    <row r="20" spans="1:3" ht="15.75" x14ac:dyDescent="0.25">
      <c r="A20" s="36"/>
      <c r="B20" s="36"/>
      <c r="C20" s="36"/>
    </row>
    <row r="21" spans="1:3" ht="15.75" x14ac:dyDescent="0.25">
      <c r="A21" s="36"/>
      <c r="B21" s="36"/>
      <c r="C21" s="36"/>
    </row>
  </sheetData>
  <mergeCells count="3">
    <mergeCell ref="B10:C10"/>
    <mergeCell ref="B11:C11"/>
    <mergeCell ref="A9:C9"/>
  </mergeCells>
  <phoneticPr fontId="0" type="noConversion"/>
  <pageMargins left="0.39370078740157483" right="0.19685039370078741" top="0.39370078740157483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I11" sqref="I11"/>
    </sheetView>
  </sheetViews>
  <sheetFormatPr defaultRowHeight="12.75" x14ac:dyDescent="0.2"/>
  <cols>
    <col min="1" max="1" width="18.85546875" style="38" customWidth="1"/>
    <col min="2" max="2" width="17.42578125" style="38" customWidth="1"/>
    <col min="3" max="3" width="22.42578125" style="38" customWidth="1"/>
    <col min="4" max="4" width="17.5703125" style="38" customWidth="1"/>
    <col min="5" max="5" width="14.140625" style="38" customWidth="1"/>
    <col min="6" max="6" width="14.28515625" style="38" customWidth="1"/>
    <col min="7" max="7" width="15.140625" style="38" customWidth="1"/>
    <col min="8" max="8" width="15.7109375" style="38" customWidth="1"/>
    <col min="9" max="16384" width="9.140625" style="38"/>
  </cols>
  <sheetData>
    <row r="1" spans="1:8" ht="15.75" x14ac:dyDescent="0.25">
      <c r="A1" s="36"/>
      <c r="B1" s="36"/>
      <c r="C1" s="36"/>
      <c r="D1" s="36"/>
      <c r="E1" s="36"/>
      <c r="F1" s="36"/>
      <c r="G1" s="37" t="s">
        <v>79</v>
      </c>
    </row>
    <row r="2" spans="1:8" ht="15.75" x14ac:dyDescent="0.25">
      <c r="A2" s="36"/>
      <c r="B2" s="36"/>
      <c r="C2" s="36"/>
      <c r="D2" s="36"/>
      <c r="E2" s="36"/>
      <c r="F2" s="36"/>
      <c r="G2" s="37" t="s">
        <v>5</v>
      </c>
    </row>
    <row r="3" spans="1:8" ht="15.75" x14ac:dyDescent="0.25">
      <c r="A3" s="36"/>
      <c r="B3" s="36"/>
      <c r="C3" s="36"/>
      <c r="D3" s="36"/>
      <c r="E3" s="36"/>
      <c r="F3" s="36"/>
      <c r="G3" s="37" t="s">
        <v>6</v>
      </c>
    </row>
    <row r="4" spans="1:8" ht="15.75" x14ac:dyDescent="0.25">
      <c r="A4" s="36"/>
      <c r="B4" s="36"/>
      <c r="C4" s="36"/>
      <c r="D4" s="36"/>
      <c r="E4" s="36"/>
      <c r="F4" s="36"/>
      <c r="G4" s="37" t="s">
        <v>45</v>
      </c>
    </row>
    <row r="5" spans="1:8" ht="15.75" x14ac:dyDescent="0.25">
      <c r="A5" s="36"/>
      <c r="B5" s="36"/>
      <c r="C5" s="36"/>
      <c r="D5" s="36"/>
      <c r="E5" s="36"/>
      <c r="F5" s="36"/>
      <c r="G5" s="37" t="s">
        <v>23</v>
      </c>
    </row>
    <row r="6" spans="1:8" ht="15.75" x14ac:dyDescent="0.25">
      <c r="A6" s="36"/>
      <c r="B6" s="36"/>
      <c r="C6" s="36"/>
      <c r="D6" s="36"/>
      <c r="E6" s="36"/>
      <c r="F6" s="36"/>
      <c r="G6" s="37" t="s">
        <v>21</v>
      </c>
    </row>
    <row r="7" spans="1:8" ht="15.75" x14ac:dyDescent="0.25">
      <c r="A7" s="36"/>
      <c r="B7" s="36"/>
      <c r="C7" s="36"/>
      <c r="D7" s="36"/>
      <c r="E7" s="36"/>
      <c r="F7" s="89" t="s">
        <v>365</v>
      </c>
      <c r="G7" s="89"/>
    </row>
    <row r="8" spans="1:8" ht="15.75" x14ac:dyDescent="0.25">
      <c r="A8" s="36"/>
      <c r="B8" s="36"/>
      <c r="C8" s="36"/>
      <c r="D8" s="36"/>
      <c r="E8" s="36"/>
      <c r="F8" s="36"/>
      <c r="G8" s="37"/>
    </row>
    <row r="9" spans="1:8" ht="12.75" customHeight="1" x14ac:dyDescent="0.25">
      <c r="A9" s="90" t="s">
        <v>315</v>
      </c>
      <c r="B9" s="90"/>
      <c r="C9" s="90"/>
      <c r="D9" s="90"/>
      <c r="E9" s="90"/>
      <c r="F9" s="90"/>
      <c r="G9" s="90"/>
      <c r="H9" s="39"/>
    </row>
    <row r="10" spans="1:8" ht="21" customHeight="1" x14ac:dyDescent="0.25">
      <c r="A10" s="90"/>
      <c r="B10" s="90"/>
      <c r="C10" s="90"/>
      <c r="D10" s="90"/>
      <c r="E10" s="90"/>
      <c r="F10" s="90"/>
      <c r="G10" s="90"/>
      <c r="H10" s="39"/>
    </row>
    <row r="11" spans="1:8" ht="15.75" x14ac:dyDescent="0.25">
      <c r="A11" s="36"/>
      <c r="B11" s="36"/>
      <c r="C11" s="36"/>
      <c r="D11" s="36"/>
      <c r="E11" s="36"/>
      <c r="F11" s="36"/>
      <c r="G11" s="36"/>
      <c r="H11" s="36"/>
    </row>
    <row r="12" spans="1:8" ht="15.75" x14ac:dyDescent="0.25">
      <c r="A12" s="36"/>
      <c r="B12" s="36"/>
      <c r="C12" s="36"/>
      <c r="D12" s="36"/>
      <c r="E12" s="36"/>
      <c r="F12" s="36"/>
      <c r="G12" s="36"/>
      <c r="H12" s="36"/>
    </row>
    <row r="13" spans="1:8" ht="15.75" x14ac:dyDescent="0.25">
      <c r="A13" s="36"/>
      <c r="B13" s="36"/>
      <c r="C13" s="36"/>
      <c r="D13" s="36"/>
      <c r="E13" s="36"/>
      <c r="F13" s="36"/>
      <c r="G13" s="36"/>
      <c r="H13" s="36"/>
    </row>
    <row r="14" spans="1:8" ht="15.75" x14ac:dyDescent="0.25">
      <c r="A14" s="36"/>
      <c r="B14" s="36"/>
      <c r="C14" s="36"/>
      <c r="D14" s="36"/>
      <c r="E14" s="36"/>
      <c r="F14" s="36"/>
      <c r="G14" s="36"/>
    </row>
    <row r="15" spans="1:8" ht="19.5" customHeight="1" x14ac:dyDescent="0.2">
      <c r="A15" s="91" t="s">
        <v>65</v>
      </c>
      <c r="B15" s="93" t="s">
        <v>24</v>
      </c>
      <c r="C15" s="93"/>
      <c r="D15" s="93"/>
      <c r="E15" s="93"/>
      <c r="F15" s="93"/>
      <c r="G15" s="93"/>
    </row>
    <row r="16" spans="1:8" ht="12.75" customHeight="1" x14ac:dyDescent="0.2">
      <c r="A16" s="92"/>
      <c r="B16" s="91" t="s">
        <v>25</v>
      </c>
      <c r="C16" s="91" t="s">
        <v>26</v>
      </c>
      <c r="D16" s="91" t="s">
        <v>27</v>
      </c>
      <c r="E16" s="91" t="s">
        <v>62</v>
      </c>
      <c r="F16" s="91" t="s">
        <v>28</v>
      </c>
      <c r="G16" s="91" t="s">
        <v>29</v>
      </c>
    </row>
    <row r="17" spans="1:8" ht="67.5" customHeight="1" x14ac:dyDescent="0.2">
      <c r="A17" s="92"/>
      <c r="B17" s="94"/>
      <c r="C17" s="94"/>
      <c r="D17" s="91"/>
      <c r="E17" s="91"/>
      <c r="F17" s="91"/>
      <c r="G17" s="94"/>
    </row>
    <row r="18" spans="1:8" ht="16.5" customHeight="1" x14ac:dyDescent="0.2">
      <c r="A18" s="40">
        <v>1</v>
      </c>
      <c r="B18" s="40">
        <v>2</v>
      </c>
      <c r="C18" s="40">
        <v>3</v>
      </c>
      <c r="D18" s="40">
        <v>4</v>
      </c>
      <c r="E18" s="41">
        <v>5</v>
      </c>
      <c r="F18" s="41">
        <v>6</v>
      </c>
      <c r="G18" s="40">
        <v>7</v>
      </c>
    </row>
    <row r="19" spans="1:8" s="45" customFormat="1" ht="15.75" x14ac:dyDescent="0.2">
      <c r="A19" s="42">
        <v>50</v>
      </c>
      <c r="B19" s="44"/>
      <c r="C19" s="43"/>
      <c r="D19" s="44"/>
      <c r="E19" s="42"/>
      <c r="F19" s="71">
        <v>0</v>
      </c>
      <c r="G19" s="42"/>
      <c r="H19" s="38"/>
    </row>
    <row r="20" spans="1:8" ht="110.25" x14ac:dyDescent="0.25">
      <c r="A20" s="68"/>
      <c r="B20" s="69" t="s">
        <v>311</v>
      </c>
      <c r="C20" s="70" t="s">
        <v>310</v>
      </c>
      <c r="D20" s="41" t="s">
        <v>78</v>
      </c>
      <c r="E20" s="67">
        <v>40</v>
      </c>
      <c r="F20" s="68"/>
      <c r="G20" s="67">
        <v>40</v>
      </c>
    </row>
    <row r="21" spans="1:8" ht="15.75" x14ac:dyDescent="0.25">
      <c r="A21" s="36"/>
      <c r="B21" s="36"/>
      <c r="C21" s="36"/>
      <c r="D21" s="36"/>
      <c r="E21" s="36"/>
      <c r="F21" s="36"/>
      <c r="G21" s="36"/>
    </row>
    <row r="22" spans="1:8" ht="15.75" x14ac:dyDescent="0.25">
      <c r="A22" s="36"/>
      <c r="B22" s="36"/>
      <c r="C22" s="36"/>
      <c r="D22" s="36"/>
      <c r="E22" s="36"/>
      <c r="F22" s="36"/>
      <c r="G22" s="36"/>
    </row>
    <row r="23" spans="1:8" ht="15.75" x14ac:dyDescent="0.25">
      <c r="A23" s="36"/>
      <c r="B23" s="36"/>
      <c r="C23" s="36"/>
      <c r="D23" s="36"/>
      <c r="E23" s="36"/>
      <c r="F23" s="36"/>
      <c r="G23" s="36"/>
    </row>
  </sheetData>
  <mergeCells count="10">
    <mergeCell ref="F7:G7"/>
    <mergeCell ref="A9:G10"/>
    <mergeCell ref="A15:A17"/>
    <mergeCell ref="B15:G15"/>
    <mergeCell ref="B16:B17"/>
    <mergeCell ref="C16:C17"/>
    <mergeCell ref="D16:D17"/>
    <mergeCell ref="E16:E17"/>
    <mergeCell ref="F16:F17"/>
    <mergeCell ref="G16:G17"/>
  </mergeCells>
  <phoneticPr fontId="0" type="noConversion"/>
  <pageMargins left="0.39370078740157483" right="0.19685039370078741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activeCell="I9" sqref="I9"/>
    </sheetView>
  </sheetViews>
  <sheetFormatPr defaultRowHeight="15.75" x14ac:dyDescent="0.25"/>
  <cols>
    <col min="1" max="1" width="28.28515625" style="58" customWidth="1"/>
    <col min="2" max="2" width="20.140625" style="58" customWidth="1"/>
    <col min="3" max="3" width="32" style="58" customWidth="1"/>
    <col min="4" max="4" width="12.140625" style="58" customWidth="1"/>
    <col min="5" max="5" width="12.42578125" style="58" customWidth="1"/>
    <col min="6" max="6" width="12.7109375" style="58" customWidth="1"/>
    <col min="7" max="7" width="11.42578125" style="58" customWidth="1"/>
    <col min="8" max="8" width="11.140625" style="58" customWidth="1"/>
    <col min="9" max="16384" width="9.140625" style="58"/>
  </cols>
  <sheetData>
    <row r="1" spans="1:6" s="36" customFormat="1" x14ac:dyDescent="0.25">
      <c r="A1" s="49"/>
      <c r="B1" s="103" t="s">
        <v>362</v>
      </c>
      <c r="C1" s="103"/>
      <c r="D1" s="103"/>
      <c r="E1" s="102"/>
      <c r="F1" s="102"/>
    </row>
    <row r="2" spans="1:6" s="36" customFormat="1" x14ac:dyDescent="0.25">
      <c r="A2" s="49"/>
      <c r="B2" s="104" t="s">
        <v>5</v>
      </c>
      <c r="C2" s="104"/>
      <c r="D2" s="104"/>
      <c r="E2" s="102"/>
      <c r="F2" s="102"/>
    </row>
    <row r="3" spans="1:6" s="36" customFormat="1" x14ac:dyDescent="0.25">
      <c r="A3" s="49"/>
      <c r="B3" s="104" t="s">
        <v>70</v>
      </c>
      <c r="C3" s="104"/>
      <c r="D3" s="104"/>
      <c r="E3" s="102"/>
      <c r="F3" s="102"/>
    </row>
    <row r="4" spans="1:6" s="36" customFormat="1" x14ac:dyDescent="0.25">
      <c r="A4" s="49"/>
      <c r="B4" s="104" t="s">
        <v>45</v>
      </c>
      <c r="C4" s="104"/>
      <c r="D4" s="104"/>
      <c r="E4" s="102"/>
      <c r="F4" s="102"/>
    </row>
    <row r="5" spans="1:6" s="36" customFormat="1" x14ac:dyDescent="0.25">
      <c r="A5" s="49"/>
      <c r="B5" s="104" t="s">
        <v>7</v>
      </c>
      <c r="C5" s="104"/>
      <c r="D5" s="104"/>
      <c r="E5" s="102"/>
      <c r="F5" s="102"/>
    </row>
    <row r="6" spans="1:6" s="36" customFormat="1" x14ac:dyDescent="0.25">
      <c r="A6" s="49"/>
      <c r="B6" s="104" t="s">
        <v>21</v>
      </c>
      <c r="C6" s="104"/>
      <c r="D6" s="104"/>
      <c r="E6" s="102"/>
      <c r="F6" s="102"/>
    </row>
    <row r="7" spans="1:6" s="36" customFormat="1" x14ac:dyDescent="0.25">
      <c r="E7" s="89" t="s">
        <v>365</v>
      </c>
      <c r="F7" s="89"/>
    </row>
    <row r="8" spans="1:6" s="36" customFormat="1" x14ac:dyDescent="0.25"/>
    <row r="9" spans="1:6" s="36" customFormat="1" ht="33.75" customHeight="1" x14ac:dyDescent="0.25">
      <c r="A9" s="101" t="s">
        <v>316</v>
      </c>
      <c r="B9" s="101"/>
      <c r="C9" s="101"/>
      <c r="D9" s="101"/>
      <c r="E9" s="102"/>
      <c r="F9" s="102"/>
    </row>
    <row r="10" spans="1:6" s="36" customFormat="1" x14ac:dyDescent="0.25"/>
    <row r="11" spans="1:6" s="36" customFormat="1" ht="47.25" x14ac:dyDescent="0.25">
      <c r="A11" s="50" t="s">
        <v>71</v>
      </c>
      <c r="B11" s="51" t="s">
        <v>72</v>
      </c>
      <c r="C11" s="51" t="s">
        <v>73</v>
      </c>
      <c r="D11" s="51" t="s">
        <v>74</v>
      </c>
      <c r="E11" s="51" t="s">
        <v>360</v>
      </c>
      <c r="F11" s="51" t="s">
        <v>75</v>
      </c>
    </row>
    <row r="12" spans="1:6" s="36" customFormat="1" ht="79.5" customHeight="1" x14ac:dyDescent="0.25">
      <c r="A12" s="95" t="s">
        <v>80</v>
      </c>
      <c r="B12" s="98" t="s">
        <v>78</v>
      </c>
      <c r="C12" s="52" t="s">
        <v>76</v>
      </c>
      <c r="D12" s="53">
        <v>443.84</v>
      </c>
      <c r="E12" s="53">
        <v>442.47</v>
      </c>
      <c r="F12" s="67">
        <f>SUM(E12/D12*100)</f>
        <v>99.691330209084356</v>
      </c>
    </row>
    <row r="13" spans="1:6" s="36" customFormat="1" ht="47.25" customHeight="1" x14ac:dyDescent="0.25">
      <c r="A13" s="96"/>
      <c r="B13" s="99"/>
      <c r="C13" s="52" t="s">
        <v>308</v>
      </c>
      <c r="D13" s="53">
        <v>8454.19</v>
      </c>
      <c r="E13" s="53">
        <v>3421.61</v>
      </c>
      <c r="F13" s="67">
        <f>SUM(E13/D13*100)</f>
        <v>40.472357493739793</v>
      </c>
    </row>
    <row r="14" spans="1:6" s="36" customFormat="1" ht="45" customHeight="1" x14ac:dyDescent="0.25">
      <c r="A14" s="97"/>
      <c r="B14" s="100"/>
      <c r="C14" s="52" t="s">
        <v>309</v>
      </c>
      <c r="D14" s="53">
        <v>5479.28</v>
      </c>
      <c r="E14" s="53">
        <v>3249.99</v>
      </c>
      <c r="F14" s="67">
        <f>SUM(E14/D14*100)</f>
        <v>59.314179965250915</v>
      </c>
    </row>
    <row r="15" spans="1:6" s="57" customFormat="1" x14ac:dyDescent="0.25">
      <c r="A15" s="54" t="s">
        <v>77</v>
      </c>
      <c r="B15" s="54"/>
      <c r="C15" s="54"/>
      <c r="D15" s="55">
        <f>SUM(D12:D14)</f>
        <v>14377.310000000001</v>
      </c>
      <c r="E15" s="55">
        <f>SUM(E12:E14)</f>
        <v>7114.07</v>
      </c>
      <c r="F15" s="56">
        <f>SUM(E15/D15*100)</f>
        <v>49.481231189979205</v>
      </c>
    </row>
    <row r="16" spans="1:6" s="36" customFormat="1" x14ac:dyDescent="0.25"/>
    <row r="17" s="36" customFormat="1" x14ac:dyDescent="0.25"/>
    <row r="18" s="36" customFormat="1" x14ac:dyDescent="0.25"/>
  </sheetData>
  <mergeCells count="10">
    <mergeCell ref="A12:A14"/>
    <mergeCell ref="B12:B14"/>
    <mergeCell ref="A9:F9"/>
    <mergeCell ref="B1:F1"/>
    <mergeCell ref="B2:F2"/>
    <mergeCell ref="B3:F3"/>
    <mergeCell ref="B4:F4"/>
    <mergeCell ref="B5:F5"/>
    <mergeCell ref="B6:F6"/>
    <mergeCell ref="E7:F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Ведомственная</vt:lpstr>
      <vt:lpstr>Функциональная </vt:lpstr>
      <vt:lpstr>Среднеспис числ год</vt:lpstr>
      <vt:lpstr>Резервный фонд</vt:lpstr>
      <vt:lpstr>Адресная</vt:lpstr>
      <vt:lpstr>Ведомственная!FIO</vt:lpstr>
      <vt:lpstr>Ведомственная!Заголовки_для_печати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 Строева</dc:creator>
  <cp:lastModifiedBy>sveta Stroeva</cp:lastModifiedBy>
  <cp:lastPrinted>2020-05-19T11:49:09Z</cp:lastPrinted>
  <dcterms:created xsi:type="dcterms:W3CDTF">2007-09-04T08:08:49Z</dcterms:created>
  <dcterms:modified xsi:type="dcterms:W3CDTF">2020-06-04T06:44:49Z</dcterms:modified>
</cp:coreProperties>
</file>