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2120" windowHeight="7005" tabRatio="622" activeTab="3"/>
  </bookViews>
  <sheets>
    <sheet name="Ведомственная" sheetId="1" r:id="rId1"/>
    <sheet name="Функциональная " sheetId="2" r:id="rId2"/>
    <sheet name="Среднеспис числ год" sheetId="3" r:id="rId3"/>
    <sheet name="Резервный фонд" sheetId="4" r:id="rId4"/>
  </sheets>
  <definedNames>
    <definedName name="FIO" localSheetId="0">'Ведомственная'!$E$11</definedName>
    <definedName name="_xlnm.Print_Titles" localSheetId="0">'Ведомственная'!$13:$13</definedName>
  </definedNames>
  <calcPr fullCalcOnLoad="1"/>
</workbook>
</file>

<file path=xl/sharedStrings.xml><?xml version="1.0" encoding="utf-8"?>
<sst xmlns="http://schemas.openxmlformats.org/spreadsheetml/2006/main" count="1072" uniqueCount="263">
  <si>
    <t>0800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</si>
  <si>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</si>
  <si>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</si>
  <si>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</si>
  <si>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1000</t>
  </si>
  <si>
    <t>1100</t>
  </si>
  <si>
    <t>Иные межбюджетные трансферты</t>
  </si>
  <si>
    <t>Наименование</t>
  </si>
  <si>
    <t>0500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</si>
  <si>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</si>
  <si>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</si>
  <si>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</si>
  <si>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Культура</t>
  </si>
  <si>
    <t>0801</t>
  </si>
  <si>
    <t>0200</t>
  </si>
  <si>
    <t>0203</t>
  </si>
  <si>
    <t>0300</t>
  </si>
  <si>
    <t>0503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</si>
  <si>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</si>
  <si>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</si>
  <si>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</si>
  <si>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</si>
  <si>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1001</t>
  </si>
  <si>
    <t>Пенсионное обеспечение</t>
  </si>
  <si>
    <t>Наименование показателя</t>
  </si>
  <si>
    <t>ИТОГО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</si>
  <si>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</si>
  <si>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</si>
  <si>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</si>
  <si>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</si>
  <si>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</si>
  <si>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4</t>
  </si>
  <si>
    <t>Сумма (тысяч рублей)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</si>
  <si>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</si>
  <si>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</si>
  <si>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</si>
  <si>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</si>
  <si>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</si>
  <si>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</si>
  <si>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                                        Приложение № 7</t>
  </si>
  <si>
    <t xml:space="preserve">                                        Приложение № 8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</si>
  <si>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</si>
  <si>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</si>
  <si>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</si>
  <si>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</si>
  <si>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</si>
  <si>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Выделено  средств   из резервного фонда               ( тыс. руб.)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</si>
  <si>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</si>
  <si>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</si>
  <si>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</si>
  <si>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</si>
  <si>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</si>
  <si>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Непрограммные расходы на переданные полномочия в соответствии с заключенными соглашениями</t>
  </si>
  <si>
    <t>НАЦИОНАЛЬНАЯ ОБОРОНА</t>
  </si>
  <si>
    <t>Непрограмные расходы за счет субсидий, субвенций и иных межбюджетных трасфертов из бюджетов других уровней</t>
  </si>
  <si>
    <t>Расходы на выплаты персоналу казенных учреждений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</si>
  <si>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</si>
  <si>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</si>
  <si>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</si>
  <si>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</si>
  <si>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</si>
  <si>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</si>
  <si>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</si>
  <si>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Итого</t>
  </si>
  <si>
    <t>муниципальные служащие</t>
  </si>
  <si>
    <t>работники муниципальных учреждений</t>
  </si>
  <si>
    <t>Кусинское сельское поселение</t>
  </si>
  <si>
    <t>955</t>
  </si>
  <si>
    <t>0113</t>
  </si>
  <si>
    <t>Другие общегосударственные вопросы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</si>
  <si>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</si>
  <si>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0400</t>
  </si>
  <si>
    <t>НАЦИОНАЛЬНАЯ ЭКОНОМИКА</t>
  </si>
  <si>
    <t>0409</t>
  </si>
  <si>
    <t>Дорожное хозяйство (дорожные фонды)</t>
  </si>
  <si>
    <t>0502</t>
  </si>
  <si>
    <t>Коммунальное хозяйство</t>
  </si>
  <si>
    <t>Кусинское сельское  поселение</t>
  </si>
  <si>
    <t>01.00</t>
  </si>
  <si>
    <t>01.04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</si>
  <si>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</si>
  <si>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</si>
  <si>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</si>
  <si>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</si>
  <si>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</si>
  <si>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11.1.0035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</si>
  <si>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</si>
  <si>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1.0.0</t>
  </si>
  <si>
    <t>1.2.0</t>
  </si>
  <si>
    <t>Закупка товаров, работ и услуг для государственных (муниципальных) нужд</t>
  </si>
  <si>
    <t>2.0.0</t>
  </si>
  <si>
    <t>2.4.0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</si>
  <si>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</si>
  <si>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21.0.0000</t>
  </si>
  <si>
    <t>21.3.0000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</si>
  <si>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</si>
  <si>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21.3.1003</t>
  </si>
  <si>
    <t>Межбюджетные трансферты</t>
  </si>
  <si>
    <t>5.0.0</t>
  </si>
  <si>
    <t>5.4.0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</si>
  <si>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</si>
  <si>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21.3.1004</t>
  </si>
  <si>
    <t>01.06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</si>
  <si>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</si>
  <si>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21.3.1001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</si>
  <si>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</si>
  <si>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>21.3.1002</t>
  </si>
  <si>
    <t>01.13</t>
  </si>
  <si>
    <t>Муниципальная программа «Обеспечение качественным жильем граждан на территории МО Кусинское сельское поселение Киришского муниципального района Ленинградской области»</t>
  </si>
  <si>
    <t>76.0.0000</t>
  </si>
  <si>
    <t>Подпрограмма «Проведение мероприятий по содержанию, обслуживанию и капитальному ремонту жилищного фонда д. Кусино»</t>
  </si>
  <si>
    <t>76.2.0000</t>
  </si>
  <si>
    <t>Работы по оформлению документов необходимых для передачи жилых помещений 
в собственность граждан</t>
  </si>
  <si>
    <t>76.2.0021</t>
  </si>
  <si>
    <t>02.00</t>
  </si>
  <si>
    <t>02.03</t>
  </si>
  <si>
    <t>21.2.0000</t>
  </si>
  <si>
    <t>21.2.5118</t>
  </si>
  <si>
    <t>1.1.0</t>
  </si>
  <si>
    <t>03.00</t>
  </si>
  <si>
    <t>03.09</t>
  </si>
  <si>
    <t>Муниципальная программа «Безопасность Кусинского сельского поселения Киришского муниципального района Ленинградской области"</t>
  </si>
  <si>
    <t>73.0.0000</t>
  </si>
  <si>
    <t>Предупреждение и ликвидация чрезвычайных ситуаций</t>
  </si>
  <si>
    <t>73.0.1007</t>
  </si>
  <si>
    <t>04.00</t>
  </si>
  <si>
    <t>04.09</t>
  </si>
  <si>
    <t>Муниципальная программа «Развитие автомобильных дорог в МО Кусинское сельское поселение Киришского муниципального района Ленинградской области»</t>
  </si>
  <si>
    <t>75.0.0000</t>
  </si>
  <si>
    <t>Содержание автомобильных дорог общего пользования местного значения</t>
  </si>
  <si>
    <t>75.0.0016</t>
  </si>
  <si>
    <t>05.00</t>
  </si>
  <si>
    <t>05.02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</si>
  <si>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Кусинское сельское поселение Киришского муниципального района Ленинградской области»</t>
  </si>
  <si>
    <t>72.0.0000</t>
  </si>
  <si>
    <t>Подпрограмма «Водоснабжение и водоотведение на территории муниципального образования Кусинское сельское поселение Киришского муниципального района Ленинградской области на 2015-2017 годы»</t>
  </si>
  <si>
    <t>72.2.0000</t>
  </si>
  <si>
    <t>Содержание и текущий ремонт объектов (сетей) водоснабжения МО Кусинское сельское поселение</t>
  </si>
  <si>
    <t>72.2.0008</t>
  </si>
  <si>
    <t>05.03</t>
  </si>
  <si>
    <t>21.1.0000</t>
  </si>
  <si>
    <t>Корректировка генеральной схемы санитарной очистки территории</t>
  </si>
  <si>
    <t>21.1.0036</t>
  </si>
  <si>
    <t>Подпрограмма «Энергосбережение и повышение энергетической эффективности на территории муниципального образования Кусинское сельское поселение Киришского муниципального района Ленинградской области на 2015-2017 годы»</t>
  </si>
  <si>
    <t>72.1.0000</t>
  </si>
  <si>
    <t>Организация уличного освещения МО Кусинское сельское поселение</t>
  </si>
  <si>
    <t>72.1.0004</t>
  </si>
  <si>
    <t>Мероприятия по обеспечению первичных мер пожарной безопасности</t>
  </si>
  <si>
    <t>73.0.0010</t>
  </si>
  <si>
    <t>Муниципальная программа «Благоустройство и санитарное содержание территории муниципального образования Кусинское сельское поселение Киришского муниципального района Ленинградской области»</t>
  </si>
  <si>
    <t>74.0.0000</t>
  </si>
  <si>
    <t>Содержание мест захоронения расположенных на территории МО Кусинское сельское поселение</t>
  </si>
  <si>
    <t>74.0.0012</t>
  </si>
  <si>
    <t>Организация благоустройства территории МО Кусинское сельское поселение</t>
  </si>
  <si>
    <t>74.0.0013</t>
  </si>
  <si>
    <t>Организация сбора и вывоза бытовых отходов и мусора с территории МО Кусинское сельское поселение</t>
  </si>
  <si>
    <t>74.0.0015</t>
  </si>
  <si>
    <t>Другие вопросы в области жилищно-коммунального хозяйства</t>
  </si>
  <si>
    <t>05.05</t>
  </si>
  <si>
    <t>Муниципальная программа «Стимулирование экономической активности муниципального образования Кусинское сельское поселение Киришского муниципального района 
Ленинградской области»</t>
  </si>
  <si>
    <t>77.0.0000</t>
  </si>
  <si>
    <t>Вывоз умерших граждан из внебольничных условий</t>
  </si>
  <si>
    <t>77.0.1005</t>
  </si>
  <si>
    <t>08.00</t>
  </si>
  <si>
    <t>08.01</t>
  </si>
  <si>
    <t>Муниципальная программа «Развитие культуры в муниципальном образовании Кусинское сельское поселение Киришского муниципального района Ленинградской области »</t>
  </si>
  <si>
    <t>71.0.0000</t>
  </si>
  <si>
    <t>Организация досуга населения МО Кусинское сельское поселение</t>
  </si>
  <si>
    <t>71.0.0002</t>
  </si>
  <si>
    <t>Библиотечное обслуживание населения, комплектование библиотечных фондов библиотеки Кусинского сельского поселения</t>
  </si>
  <si>
    <t>71.0.1006</t>
  </si>
  <si>
    <t>10.00</t>
  </si>
  <si>
    <t>10.01</t>
  </si>
  <si>
    <t>Пенсионное обеспечение муниципальных служащих</t>
  </si>
  <si>
    <t>21.1.0028</t>
  </si>
  <si>
    <t>Социальное обеспечение и иные выплаты населению</t>
  </si>
  <si>
    <t>3.0.0</t>
  </si>
  <si>
    <t>3.2.0</t>
  </si>
  <si>
    <t>11.00</t>
  </si>
  <si>
    <t>11.01</t>
  </si>
  <si>
    <t>Муниципальная программа «Развитие физической культуры и спорта в муниципальном образовании Кусинское сельское поселение Киришского муниципального района Ленинградской области»</t>
  </si>
  <si>
    <t>70.0.0000</t>
  </si>
  <si>
    <t>Организация и проведение физкультурно-оздоровительных, спортивных мероприятий и соревнований</t>
  </si>
  <si>
    <t>70.0.0001</t>
  </si>
  <si>
    <t>Код раздела/ подраздела</t>
  </si>
  <si>
    <t>0505</t>
  </si>
  <si>
    <t>Предусмотрено решением  совета депутатов №   № 7/35 от 22.12.2014г. (тыс.руб.)</t>
  </si>
  <si>
    <t>Иные бюджетные ассигнования</t>
  </si>
  <si>
    <t>8.0.0</t>
  </si>
  <si>
    <t>Уплата налогов, сборов и иных платежей</t>
  </si>
  <si>
    <t>8.5.0</t>
  </si>
  <si>
    <t>Разработка и согласование проекта нормативов образования отходов и лимитов на их размещение</t>
  </si>
  <si>
    <t>21.1.0037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</si>
  <si>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</si>
  <si>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>21.2.7134</t>
  </si>
  <si>
    <t>Муниципальная программа «Повышение эффективности муниципального управления и снижение барьеров при предоставлении муниципальных услуг в МО Кусинское сельское поселение Киришского муниципального района Ленинградской области»</t>
  </si>
  <si>
    <t>78.0.0000</t>
  </si>
  <si>
    <t>Обучение муниципальных служащих на курсах повышения квалификации</t>
  </si>
  <si>
    <t>78.0.0024</t>
  </si>
  <si>
    <t>Муниципальная программа «Устойчивое общественное развитие в МО Кусинское сельское поселение Киришского муниципального района Ленинградской области»</t>
  </si>
  <si>
    <t>79.0.0000</t>
  </si>
  <si>
    <t>Уплата членских взносов в Ассоциацию «Совет муниципальных образований Ленинградской области»</t>
  </si>
  <si>
    <t>79.0.0025</t>
  </si>
  <si>
    <t>Жилищное хозяйство</t>
  </si>
  <si>
    <t>05.01</t>
  </si>
  <si>
    <t>Замена приборов учета электрической энергии в муниципальном жилом фонде</t>
  </si>
  <si>
    <t>72.1.0005</t>
  </si>
  <si>
    <t>Мероприятия по эксплуатации жилищного фонда многоквартирных домов 
д. Кусино</t>
  </si>
  <si>
    <t>76.2.0019</t>
  </si>
  <si>
    <t>Субсидии юридическим лицам (кроме некоммерческих организаций), индивидуальным предпринимателям, физическим лицам</t>
  </si>
  <si>
    <t>8.1.0</t>
  </si>
  <si>
    <t>Обеспечение капитального ремонта муниципального жилого фонда за счет взносов собственников муниципального жилого фонда</t>
  </si>
  <si>
    <t>76.2.0020</t>
  </si>
  <si>
    <t>Содержание и текущий ремонт объектов (сетей) теплоснабжения МО Кусинское сельское поселение</t>
  </si>
  <si>
    <t>72.1.0042</t>
  </si>
  <si>
    <t>Обеспечение функционирования общественной бани</t>
  </si>
  <si>
    <t>77.0.0022</t>
  </si>
  <si>
    <t>Мероприятия по обеспечению людей на водных объектах</t>
  </si>
  <si>
    <t>73.0.0009</t>
  </si>
  <si>
    <t>Организации водоснабжения в границах населенных пунктов МО Кусинское сельское поселение</t>
  </si>
  <si>
    <t>74.0.0014</t>
  </si>
  <si>
    <t>Муниципальная программа Развитие частей территории муниципального образования Кусинское сельское поселение Киришского муниципального района Ленинградской области"</t>
  </si>
  <si>
    <t>80.0.0000</t>
  </si>
  <si>
    <t>Содержание и благоустройство гражданских кладбищ в населенных пунктах</t>
  </si>
  <si>
    <t>80.0.0003</t>
  </si>
  <si>
    <t>Реализация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 " государственной программы ЛО "Устойчивое общественное развитие в Ленинградской области"</t>
  </si>
  <si>
    <t>80.0.7088</t>
  </si>
  <si>
    <t>Код ГРБС</t>
  </si>
  <si>
    <t>0501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</si>
  <si>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9 месяцев  2015 года по ведомственной структуре расходов бюджета муниципального образования Кусинское сельское поселение Киришского муниципального района Ленинградской области </t>
  </si>
  <si>
    <t>Оценка недвижимости, признание прав и регулирование отношений по собственности муниципального образования</t>
  </si>
  <si>
    <t>21.1.0032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</si>
  <si>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</si>
  <si>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21.1.0045</t>
  </si>
  <si>
    <t>73.0.0023</t>
  </si>
  <si>
    <t>Ямочный ремонт, ремонт, укрепление автомобильных дорог общего пользования местного значения</t>
  </si>
  <si>
    <t>75.0.0017</t>
  </si>
  <si>
    <t>Ремонт участка от дома № 21 до дома № 22 автомобильной дороги общего пользования местного значения "ул. Центральная от д/сада до улицы Набережной улица Набережная вдоль р. Тигода до очистных сооружений" в д. Кусино Киришского района Ленинградской области</t>
  </si>
  <si>
    <t>75.0.0041</t>
  </si>
  <si>
    <t>Ремонт участка от дома № 21 до дома № 22 автомобильной дороги общего пользования местного значения "ул. Центральная от д/сада до улицы Набережной улица Набережная вдоль р. Тигода до очистных сооружений" в д. Кусино Киришского района Ленинградской области за счет средств областного бюджета</t>
  </si>
  <si>
    <t>75.0.7014</t>
  </si>
  <si>
    <t>Благоустройство воинского захоронения в урочище Липовик-Дубовик</t>
  </si>
  <si>
    <t>74.0.0002</t>
  </si>
  <si>
    <t>74.0.7202</t>
  </si>
  <si>
    <t>Содержание и ремонт систем и объектов водоснабжения в населенных пунктах</t>
  </si>
  <si>
    <t>80.0.0011</t>
  </si>
  <si>
    <t>Обеспечение пожарной безопасности в населенных пунктах</t>
  </si>
  <si>
    <t>80.0.0026</t>
  </si>
  <si>
    <t>Организация уличного освещения в населенных пунктах</t>
  </si>
  <si>
    <t>80.0.0030</t>
  </si>
  <si>
    <t>Обеспечение выплат стимулирующего характера работникам муниципальных учреждений культуры</t>
  </si>
  <si>
    <t>71.0.7036</t>
  </si>
  <si>
    <t>Мероприятия, связанные с капитальным ремонтом спортивной площадки д.Кусино</t>
  </si>
  <si>
    <t>21.1.0038</t>
  </si>
  <si>
    <t>Капитальные ремонт спортивной площадки в д.Кусино</t>
  </si>
  <si>
    <t>70.0.0039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</si>
  <si>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9 месяцев 2015 года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 муниципального образования Кусинское сельское поселение Киришского муниципального района Ленинградской области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</si>
  <si>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затратах на их денежное содержание  за 9 месяцев  2015 года </t>
  </si>
  <si>
    <t>Среднесписочная численность работников за  9 месяцев  2015 года  (чел)</t>
  </si>
  <si>
    <t>Фактические затраты на их денежное содержание за  9 месяцев  2015 года   (тыс. руб.)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</si>
  <si>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9 месяцев  2015 года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</si>
  <si>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</si>
  <si>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от 17.11.2015 №26/109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</si>
</sst>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0.00000"/>
    <numFmt numFmtId="184" formatCode="0.0000"/>
    <numFmt numFmtId="185" formatCode="0.000"/>
    <numFmt numFmtId="186" formatCode="#,##0.00_р_."/>
    <numFmt numFmtId="187" formatCode="?"/>
  </numFmts>
  <fonts count="30">
    <font>
      <sz val="10"/>
      <color indexed="8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5" fillId="24" borderId="2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 vertical="center" wrapText="1"/>
    </xf>
    <xf numFmtId="4" fontId="10" fillId="0" borderId="24" xfId="0" applyNumberFormat="1" applyFont="1" applyBorder="1" applyAlignment="1">
      <alignment horizontal="right" vertical="center" wrapText="1"/>
    </xf>
    <xf numFmtId="4" fontId="10" fillId="0" borderId="24" xfId="0" applyNumberFormat="1" applyFont="1" applyBorder="1" applyAlignment="1">
      <alignment horizontal="right"/>
    </xf>
    <xf numFmtId="187" fontId="1" fillId="0" borderId="23" xfId="0" applyNumberFormat="1" applyFont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1.28125" style="13" customWidth="1"/>
    <col min="2" max="2" width="14.7109375" style="13" customWidth="1"/>
    <col min="3" max="3" width="12.140625" style="13" customWidth="1"/>
    <col min="4" max="4" width="10.28125" style="13" customWidth="1"/>
    <col min="5" max="5" width="10.57421875" style="13" customWidth="1"/>
    <col min="6" max="6" width="11.7109375" style="13" customWidth="1"/>
    <col min="7" max="7" width="0" style="13" hidden="1" customWidth="1"/>
    <col min="8" max="8" width="14.28125" style="13" hidden="1" customWidth="1"/>
    <col min="9" max="16384" width="9.140625" style="13" customWidth="1"/>
  </cols>
  <sheetData>
    <row r="1" spans="3:6" ht="15">
      <c r="C1" s="65" t="s">
        <v>38</v>
      </c>
      <c r="D1" s="65"/>
      <c r="E1" s="65"/>
      <c r="F1" s="65"/>
    </row>
    <row r="2" spans="3:6" ht="15">
      <c r="C2" s="65" t="s">
        <v>18</v>
      </c>
      <c r="D2" s="65"/>
      <c r="E2" s="65"/>
      <c r="F2" s="65"/>
    </row>
    <row r="3" spans="3:6" ht="15">
      <c r="C3" s="65" t="s">
        <v>19</v>
      </c>
      <c r="D3" s="65"/>
      <c r="E3" s="65"/>
      <c r="F3" s="65"/>
    </row>
    <row r="4" spans="3:6" ht="15">
      <c r="C4" s="65" t="s">
        <v>66</v>
      </c>
      <c r="D4" s="65"/>
      <c r="E4" s="65"/>
      <c r="F4" s="65"/>
    </row>
    <row r="5" spans="3:6" ht="15">
      <c r="C5" s="65" t="s">
        <v>20</v>
      </c>
      <c r="D5" s="65"/>
      <c r="E5" s="65"/>
      <c r="F5" s="65"/>
    </row>
    <row r="6" spans="3:6" ht="15">
      <c r="C6" s="65" t="s">
        <v>21</v>
      </c>
      <c r="D6" s="65"/>
      <c r="E6" s="65"/>
      <c r="F6" s="65"/>
    </row>
    <row r="7" spans="5:6" ht="15">
      <c r="E7" s="82" t="s">
        <v>262</v>
      </c>
      <c r="F7" s="82"/>
    </row>
    <row r="8" spans="1:6" ht="15">
      <c r="A8" s="66" t="s">
        <v>229</v>
      </c>
      <c r="B8" s="66"/>
      <c r="C8" s="66"/>
      <c r="D8" s="66"/>
      <c r="E8" s="66"/>
      <c r="F8" s="66"/>
    </row>
    <row r="9" spans="1:6" ht="15">
      <c r="A9" s="66"/>
      <c r="B9" s="66"/>
      <c r="C9" s="66"/>
      <c r="D9" s="66"/>
      <c r="E9" s="66"/>
      <c r="F9" s="66"/>
    </row>
    <row r="10" spans="1:6" ht="30.75" customHeight="1">
      <c r="A10" s="66"/>
      <c r="B10" s="66"/>
      <c r="C10" s="66"/>
      <c r="D10" s="66"/>
      <c r="E10" s="66"/>
      <c r="F10" s="66"/>
    </row>
    <row r="12" ht="15">
      <c r="F12" s="15"/>
    </row>
    <row r="13" spans="1:6" s="14" customFormat="1" ht="45">
      <c r="A13" s="16" t="s">
        <v>7</v>
      </c>
      <c r="B13" s="17" t="s">
        <v>227</v>
      </c>
      <c r="C13" s="17" t="s">
        <v>184</v>
      </c>
      <c r="D13" s="18" t="s">
        <v>35</v>
      </c>
      <c r="E13" s="17" t="s">
        <v>36</v>
      </c>
      <c r="F13" s="19" t="s">
        <v>32</v>
      </c>
    </row>
    <row r="14" spans="1:8" ht="110.25">
      <c r="A14" s="43" t="s">
        <v>261</v>
      </c>
      <c r="B14" s="44" t="s">
        <v>67</v>
      </c>
      <c r="C14" s="44"/>
      <c r="D14" s="44"/>
      <c r="E14" s="44"/>
      <c r="F14" s="45">
        <v>17809.38</v>
      </c>
      <c r="G14" s="61">
        <f>SUM(F15+F76+F83+F92+F107+F194+F210+F217)</f>
        <v>17809.38</v>
      </c>
      <c r="H14" s="58">
        <v>17809379.89</v>
      </c>
    </row>
    <row r="15" spans="1:8" ht="31.5">
      <c r="A15" s="46" t="s">
        <v>49</v>
      </c>
      <c r="B15" s="47" t="s">
        <v>67</v>
      </c>
      <c r="C15" s="47" t="s">
        <v>78</v>
      </c>
      <c r="D15" s="47"/>
      <c r="E15" s="47"/>
      <c r="F15" s="48">
        <v>2886.13</v>
      </c>
      <c r="G15" s="61">
        <f>SUM(F16+F46+F55)</f>
        <v>2886.13</v>
      </c>
      <c r="H15" s="58">
        <v>2886131.57</v>
      </c>
    </row>
    <row r="16" spans="1:8" ht="94.5">
      <c r="A16" s="46" t="s">
        <v>2</v>
      </c>
      <c r="B16" s="47" t="s">
        <v>67</v>
      </c>
      <c r="C16" s="47" t="s">
        <v>79</v>
      </c>
      <c r="D16" s="47"/>
      <c r="E16" s="47"/>
      <c r="F16" s="48">
        <v>2431.95</v>
      </c>
      <c r="G16" s="61">
        <f>SUM(F17+F26+F42)</f>
        <v>2431.95</v>
      </c>
      <c r="H16" s="58">
        <v>2431953.81</v>
      </c>
    </row>
    <row r="17" spans="1:8" ht="94.5">
      <c r="A17" s="46" t="s">
        <v>80</v>
      </c>
      <c r="B17" s="47" t="s">
        <v>67</v>
      </c>
      <c r="C17" s="47" t="s">
        <v>79</v>
      </c>
      <c r="D17" s="47" t="s">
        <v>81</v>
      </c>
      <c r="E17" s="47"/>
      <c r="F17" s="48">
        <v>2313.58</v>
      </c>
      <c r="H17" s="58">
        <v>2313578.81</v>
      </c>
    </row>
    <row r="18" spans="1:8" ht="94.5">
      <c r="A18" s="46" t="s">
        <v>82</v>
      </c>
      <c r="B18" s="47" t="s">
        <v>67</v>
      </c>
      <c r="C18" s="47" t="s">
        <v>79</v>
      </c>
      <c r="D18" s="47" t="s">
        <v>83</v>
      </c>
      <c r="E18" s="47"/>
      <c r="F18" s="48">
        <v>2313.58</v>
      </c>
      <c r="H18" s="58">
        <v>2313578.81</v>
      </c>
    </row>
    <row r="19" spans="1:8" ht="126">
      <c r="A19" s="46" t="s">
        <v>84</v>
      </c>
      <c r="B19" s="47" t="s">
        <v>67</v>
      </c>
      <c r="C19" s="47" t="s">
        <v>79</v>
      </c>
      <c r="D19" s="47" t="s">
        <v>85</v>
      </c>
      <c r="E19" s="47"/>
      <c r="F19" s="48">
        <v>2313.58</v>
      </c>
      <c r="G19" s="61">
        <f>SUM(F21+F23+F25)</f>
        <v>2313.58</v>
      </c>
      <c r="H19" s="58">
        <v>2313578.81</v>
      </c>
    </row>
    <row r="20" spans="1:8" ht="110.25">
      <c r="A20" s="46" t="s">
        <v>86</v>
      </c>
      <c r="B20" s="47" t="s">
        <v>67</v>
      </c>
      <c r="C20" s="47" t="s">
        <v>79</v>
      </c>
      <c r="D20" s="47" t="s">
        <v>85</v>
      </c>
      <c r="E20" s="47" t="s">
        <v>87</v>
      </c>
      <c r="F20" s="48">
        <v>1959.81</v>
      </c>
      <c r="H20" s="58">
        <v>1959806.15</v>
      </c>
    </row>
    <row r="21" spans="1:8" ht="47.25">
      <c r="A21" s="46" t="s">
        <v>50</v>
      </c>
      <c r="B21" s="47" t="s">
        <v>67</v>
      </c>
      <c r="C21" s="47" t="s">
        <v>79</v>
      </c>
      <c r="D21" s="47" t="s">
        <v>85</v>
      </c>
      <c r="E21" s="47" t="s">
        <v>88</v>
      </c>
      <c r="F21" s="48">
        <v>1959.81</v>
      </c>
      <c r="H21" s="58">
        <v>1959806.15</v>
      </c>
    </row>
    <row r="22" spans="1:8" ht="47.25">
      <c r="A22" s="46" t="s">
        <v>89</v>
      </c>
      <c r="B22" s="47" t="s">
        <v>67</v>
      </c>
      <c r="C22" s="47" t="s">
        <v>79</v>
      </c>
      <c r="D22" s="47" t="s">
        <v>85</v>
      </c>
      <c r="E22" s="47" t="s">
        <v>90</v>
      </c>
      <c r="F22" s="48">
        <v>352.67</v>
      </c>
      <c r="H22" s="58">
        <v>352672.66</v>
      </c>
    </row>
    <row r="23" spans="1:8" ht="47.25">
      <c r="A23" s="46" t="s">
        <v>51</v>
      </c>
      <c r="B23" s="47" t="s">
        <v>67</v>
      </c>
      <c r="C23" s="47" t="s">
        <v>79</v>
      </c>
      <c r="D23" s="47" t="s">
        <v>85</v>
      </c>
      <c r="E23" s="47" t="s">
        <v>91</v>
      </c>
      <c r="F23" s="48">
        <v>352.67</v>
      </c>
      <c r="H23" s="58">
        <v>352672.66</v>
      </c>
    </row>
    <row r="24" spans="1:8" ht="15.75">
      <c r="A24" s="46" t="s">
        <v>187</v>
      </c>
      <c r="B24" s="47" t="s">
        <v>67</v>
      </c>
      <c r="C24" s="47" t="s">
        <v>79</v>
      </c>
      <c r="D24" s="47" t="s">
        <v>85</v>
      </c>
      <c r="E24" s="47" t="s">
        <v>188</v>
      </c>
      <c r="F24" s="48">
        <v>1.1</v>
      </c>
      <c r="H24" s="58">
        <v>1100</v>
      </c>
    </row>
    <row r="25" spans="1:8" ht="31.5">
      <c r="A25" s="46" t="s">
        <v>189</v>
      </c>
      <c r="B25" s="47" t="s">
        <v>67</v>
      </c>
      <c r="C25" s="47" t="s">
        <v>79</v>
      </c>
      <c r="D25" s="47" t="s">
        <v>85</v>
      </c>
      <c r="E25" s="47" t="s">
        <v>190</v>
      </c>
      <c r="F25" s="48">
        <v>1.1</v>
      </c>
      <c r="H25" s="58">
        <v>1100</v>
      </c>
    </row>
    <row r="26" spans="1:8" ht="78.75">
      <c r="A26" s="46" t="s">
        <v>92</v>
      </c>
      <c r="B26" s="47" t="s">
        <v>67</v>
      </c>
      <c r="C26" s="47" t="s">
        <v>79</v>
      </c>
      <c r="D26" s="47" t="s">
        <v>93</v>
      </c>
      <c r="E26" s="47"/>
      <c r="F26" s="48">
        <v>103.87</v>
      </c>
      <c r="G26" s="61">
        <f>SUM(F27+F31+F35)</f>
        <v>103.86999999999999</v>
      </c>
      <c r="H26" s="58">
        <v>103875</v>
      </c>
    </row>
    <row r="27" spans="1:8" ht="78.75">
      <c r="A27" s="46" t="s">
        <v>70</v>
      </c>
      <c r="B27" s="47" t="s">
        <v>67</v>
      </c>
      <c r="C27" s="47" t="s">
        <v>79</v>
      </c>
      <c r="D27" s="47" t="s">
        <v>140</v>
      </c>
      <c r="E27" s="47"/>
      <c r="F27" s="48">
        <v>24.8</v>
      </c>
      <c r="H27" s="58">
        <v>24800</v>
      </c>
    </row>
    <row r="28" spans="1:8" ht="47.25">
      <c r="A28" s="46" t="s">
        <v>191</v>
      </c>
      <c r="B28" s="47" t="s">
        <v>67</v>
      </c>
      <c r="C28" s="47" t="s">
        <v>79</v>
      </c>
      <c r="D28" s="47" t="s">
        <v>192</v>
      </c>
      <c r="E28" s="47"/>
      <c r="F28" s="48">
        <v>24.8</v>
      </c>
      <c r="H28" s="58">
        <v>24800</v>
      </c>
    </row>
    <row r="29" spans="1:8" ht="47.25">
      <c r="A29" s="46" t="s">
        <v>89</v>
      </c>
      <c r="B29" s="47" t="s">
        <v>67</v>
      </c>
      <c r="C29" s="47" t="s">
        <v>79</v>
      </c>
      <c r="D29" s="47" t="s">
        <v>192</v>
      </c>
      <c r="E29" s="47" t="s">
        <v>90</v>
      </c>
      <c r="F29" s="48">
        <v>24.8</v>
      </c>
      <c r="H29" s="58">
        <v>24800</v>
      </c>
    </row>
    <row r="30" spans="1:8" ht="47.25">
      <c r="A30" s="46" t="s">
        <v>51</v>
      </c>
      <c r="B30" s="47" t="s">
        <v>67</v>
      </c>
      <c r="C30" s="47" t="s">
        <v>79</v>
      </c>
      <c r="D30" s="47" t="s">
        <v>192</v>
      </c>
      <c r="E30" s="47" t="s">
        <v>91</v>
      </c>
      <c r="F30" s="48">
        <v>24.8</v>
      </c>
      <c r="H30" s="58">
        <v>24800</v>
      </c>
    </row>
    <row r="31" spans="1:8" ht="63">
      <c r="A31" s="46" t="s">
        <v>54</v>
      </c>
      <c r="B31" s="47" t="s">
        <v>67</v>
      </c>
      <c r="C31" s="47" t="s">
        <v>79</v>
      </c>
      <c r="D31" s="47" t="s">
        <v>116</v>
      </c>
      <c r="E31" s="47"/>
      <c r="F31" s="48">
        <v>1</v>
      </c>
      <c r="H31" s="58">
        <v>1000</v>
      </c>
    </row>
    <row r="32" spans="1:8" ht="94.5">
      <c r="A32" s="46" t="s">
        <v>193</v>
      </c>
      <c r="B32" s="47" t="s">
        <v>67</v>
      </c>
      <c r="C32" s="47" t="s">
        <v>79</v>
      </c>
      <c r="D32" s="47" t="s">
        <v>194</v>
      </c>
      <c r="E32" s="47"/>
      <c r="F32" s="48">
        <v>1</v>
      </c>
      <c r="H32" s="58">
        <v>1000</v>
      </c>
    </row>
    <row r="33" spans="1:8" ht="47.25">
      <c r="A33" s="46" t="s">
        <v>89</v>
      </c>
      <c r="B33" s="47" t="s">
        <v>67</v>
      </c>
      <c r="C33" s="47" t="s">
        <v>79</v>
      </c>
      <c r="D33" s="47" t="s">
        <v>194</v>
      </c>
      <c r="E33" s="47" t="s">
        <v>90</v>
      </c>
      <c r="F33" s="48">
        <v>1</v>
      </c>
      <c r="H33" s="58">
        <v>1000</v>
      </c>
    </row>
    <row r="34" spans="1:8" ht="47.25">
      <c r="A34" s="46" t="s">
        <v>51</v>
      </c>
      <c r="B34" s="47" t="s">
        <v>67</v>
      </c>
      <c r="C34" s="47" t="s">
        <v>79</v>
      </c>
      <c r="D34" s="47" t="s">
        <v>194</v>
      </c>
      <c r="E34" s="47" t="s">
        <v>91</v>
      </c>
      <c r="F34" s="48">
        <v>1</v>
      </c>
      <c r="H34" s="58">
        <v>1000</v>
      </c>
    </row>
    <row r="35" spans="1:8" ht="63">
      <c r="A35" s="46" t="s">
        <v>52</v>
      </c>
      <c r="B35" s="47" t="s">
        <v>67</v>
      </c>
      <c r="C35" s="47" t="s">
        <v>79</v>
      </c>
      <c r="D35" s="47" t="s">
        <v>94</v>
      </c>
      <c r="E35" s="47"/>
      <c r="F35" s="48">
        <v>78.07</v>
      </c>
      <c r="G35" s="61">
        <f>SUM(F36+F39)</f>
        <v>78.07</v>
      </c>
      <c r="H35" s="58">
        <v>78075</v>
      </c>
    </row>
    <row r="36" spans="1:8" ht="126">
      <c r="A36" s="46" t="s">
        <v>95</v>
      </c>
      <c r="B36" s="47" t="s">
        <v>67</v>
      </c>
      <c r="C36" s="47" t="s">
        <v>79</v>
      </c>
      <c r="D36" s="47" t="s">
        <v>96</v>
      </c>
      <c r="E36" s="47"/>
      <c r="F36" s="48">
        <v>62.46</v>
      </c>
      <c r="H36" s="58">
        <v>62460</v>
      </c>
    </row>
    <row r="37" spans="1:8" ht="15.75">
      <c r="A37" s="46" t="s">
        <v>97</v>
      </c>
      <c r="B37" s="47" t="s">
        <v>67</v>
      </c>
      <c r="C37" s="47" t="s">
        <v>79</v>
      </c>
      <c r="D37" s="47" t="s">
        <v>96</v>
      </c>
      <c r="E37" s="47" t="s">
        <v>98</v>
      </c>
      <c r="F37" s="48">
        <v>62.46</v>
      </c>
      <c r="H37" s="58">
        <v>62460</v>
      </c>
    </row>
    <row r="38" spans="1:8" ht="15.75">
      <c r="A38" s="46" t="s">
        <v>6</v>
      </c>
      <c r="B38" s="47" t="s">
        <v>67</v>
      </c>
      <c r="C38" s="47" t="s">
        <v>79</v>
      </c>
      <c r="D38" s="47" t="s">
        <v>96</v>
      </c>
      <c r="E38" s="47" t="s">
        <v>99</v>
      </c>
      <c r="F38" s="48">
        <v>62.46</v>
      </c>
      <c r="H38" s="58">
        <v>62460</v>
      </c>
    </row>
    <row r="39" spans="1:8" ht="126">
      <c r="A39" s="46" t="s">
        <v>100</v>
      </c>
      <c r="B39" s="47" t="s">
        <v>67</v>
      </c>
      <c r="C39" s="47" t="s">
        <v>79</v>
      </c>
      <c r="D39" s="47" t="s">
        <v>101</v>
      </c>
      <c r="E39" s="47"/>
      <c r="F39" s="48">
        <v>15.61</v>
      </c>
      <c r="H39" s="58">
        <v>15615</v>
      </c>
    </row>
    <row r="40" spans="1:8" ht="15.75">
      <c r="A40" s="46" t="s">
        <v>97</v>
      </c>
      <c r="B40" s="47" t="s">
        <v>67</v>
      </c>
      <c r="C40" s="47" t="s">
        <v>79</v>
      </c>
      <c r="D40" s="47" t="s">
        <v>101</v>
      </c>
      <c r="E40" s="47" t="s">
        <v>98</v>
      </c>
      <c r="F40" s="48">
        <v>15.61</v>
      </c>
      <c r="H40" s="58">
        <v>15615</v>
      </c>
    </row>
    <row r="41" spans="1:8" ht="15.75">
      <c r="A41" s="46" t="s">
        <v>6</v>
      </c>
      <c r="B41" s="47" t="s">
        <v>67</v>
      </c>
      <c r="C41" s="47" t="s">
        <v>79</v>
      </c>
      <c r="D41" s="47" t="s">
        <v>101</v>
      </c>
      <c r="E41" s="47" t="s">
        <v>99</v>
      </c>
      <c r="F41" s="48">
        <v>15.61</v>
      </c>
      <c r="H41" s="58">
        <v>15615</v>
      </c>
    </row>
    <row r="42" spans="1:8" ht="126">
      <c r="A42" s="46" t="s">
        <v>195</v>
      </c>
      <c r="B42" s="47" t="s">
        <v>67</v>
      </c>
      <c r="C42" s="47" t="s">
        <v>79</v>
      </c>
      <c r="D42" s="47" t="s">
        <v>196</v>
      </c>
      <c r="E42" s="47"/>
      <c r="F42" s="48">
        <v>14.5</v>
      </c>
      <c r="H42" s="58">
        <v>14500</v>
      </c>
    </row>
    <row r="43" spans="1:8" ht="31.5">
      <c r="A43" s="46" t="s">
        <v>197</v>
      </c>
      <c r="B43" s="47" t="s">
        <v>67</v>
      </c>
      <c r="C43" s="47" t="s">
        <v>79</v>
      </c>
      <c r="D43" s="47" t="s">
        <v>198</v>
      </c>
      <c r="E43" s="47"/>
      <c r="F43" s="48">
        <v>14.5</v>
      </c>
      <c r="H43" s="58">
        <v>14500</v>
      </c>
    </row>
    <row r="44" spans="1:8" ht="47.25">
      <c r="A44" s="46" t="s">
        <v>89</v>
      </c>
      <c r="B44" s="47" t="s">
        <v>67</v>
      </c>
      <c r="C44" s="47" t="s">
        <v>79</v>
      </c>
      <c r="D44" s="47" t="s">
        <v>198</v>
      </c>
      <c r="E44" s="47" t="s">
        <v>90</v>
      </c>
      <c r="F44" s="48">
        <v>14.5</v>
      </c>
      <c r="H44" s="58">
        <v>14500</v>
      </c>
    </row>
    <row r="45" spans="1:8" ht="47.25">
      <c r="A45" s="46" t="s">
        <v>51</v>
      </c>
      <c r="B45" s="47" t="s">
        <v>67</v>
      </c>
      <c r="C45" s="47" t="s">
        <v>79</v>
      </c>
      <c r="D45" s="47" t="s">
        <v>198</v>
      </c>
      <c r="E45" s="47" t="s">
        <v>91</v>
      </c>
      <c r="F45" s="48">
        <v>14.5</v>
      </c>
      <c r="H45" s="58">
        <v>14500</v>
      </c>
    </row>
    <row r="46" spans="1:8" ht="63">
      <c r="A46" s="46" t="s">
        <v>28</v>
      </c>
      <c r="B46" s="47" t="s">
        <v>67</v>
      </c>
      <c r="C46" s="47" t="s">
        <v>102</v>
      </c>
      <c r="D46" s="47"/>
      <c r="E46" s="47"/>
      <c r="F46" s="48">
        <v>345.57</v>
      </c>
      <c r="H46" s="58">
        <v>345568</v>
      </c>
    </row>
    <row r="47" spans="1:8" ht="78.75">
      <c r="A47" s="46" t="s">
        <v>92</v>
      </c>
      <c r="B47" s="47" t="s">
        <v>67</v>
      </c>
      <c r="C47" s="47" t="s">
        <v>102</v>
      </c>
      <c r="D47" s="47" t="s">
        <v>93</v>
      </c>
      <c r="E47" s="47"/>
      <c r="F47" s="48">
        <v>345.57</v>
      </c>
      <c r="H47" s="58">
        <v>345568</v>
      </c>
    </row>
    <row r="48" spans="1:8" ht="63">
      <c r="A48" s="46" t="s">
        <v>52</v>
      </c>
      <c r="B48" s="47" t="s">
        <v>67</v>
      </c>
      <c r="C48" s="47" t="s">
        <v>102</v>
      </c>
      <c r="D48" s="47" t="s">
        <v>94</v>
      </c>
      <c r="E48" s="47"/>
      <c r="F48" s="48">
        <v>345.57</v>
      </c>
      <c r="G48" s="61">
        <f>SUM(F49+F52)</f>
        <v>345.57</v>
      </c>
      <c r="H48" s="58">
        <v>345568</v>
      </c>
    </row>
    <row r="49" spans="1:8" ht="126">
      <c r="A49" s="46" t="s">
        <v>103</v>
      </c>
      <c r="B49" s="47" t="s">
        <v>67</v>
      </c>
      <c r="C49" s="47" t="s">
        <v>102</v>
      </c>
      <c r="D49" s="47" t="s">
        <v>104</v>
      </c>
      <c r="E49" s="47"/>
      <c r="F49" s="48">
        <v>300.26</v>
      </c>
      <c r="H49" s="58">
        <v>300258</v>
      </c>
    </row>
    <row r="50" spans="1:8" ht="15.75">
      <c r="A50" s="46" t="s">
        <v>97</v>
      </c>
      <c r="B50" s="47" t="s">
        <v>67</v>
      </c>
      <c r="C50" s="47" t="s">
        <v>102</v>
      </c>
      <c r="D50" s="47" t="s">
        <v>104</v>
      </c>
      <c r="E50" s="47" t="s">
        <v>98</v>
      </c>
      <c r="F50" s="48">
        <v>300.26</v>
      </c>
      <c r="H50" s="58">
        <v>300258</v>
      </c>
    </row>
    <row r="51" spans="1:8" ht="15.75">
      <c r="A51" s="46" t="s">
        <v>6</v>
      </c>
      <c r="B51" s="47" t="s">
        <v>67</v>
      </c>
      <c r="C51" s="47" t="s">
        <v>102</v>
      </c>
      <c r="D51" s="47" t="s">
        <v>104</v>
      </c>
      <c r="E51" s="47" t="s">
        <v>99</v>
      </c>
      <c r="F51" s="48">
        <v>300.26</v>
      </c>
      <c r="H51" s="58">
        <v>300258</v>
      </c>
    </row>
    <row r="52" spans="1:8" ht="126">
      <c r="A52" s="46" t="s">
        <v>105</v>
      </c>
      <c r="B52" s="47" t="s">
        <v>67</v>
      </c>
      <c r="C52" s="47" t="s">
        <v>102</v>
      </c>
      <c r="D52" s="47" t="s">
        <v>106</v>
      </c>
      <c r="E52" s="47"/>
      <c r="F52" s="48">
        <v>45.31</v>
      </c>
      <c r="H52" s="58">
        <v>45310</v>
      </c>
    </row>
    <row r="53" spans="1:8" ht="15.75">
      <c r="A53" s="46" t="s">
        <v>97</v>
      </c>
      <c r="B53" s="47" t="s">
        <v>67</v>
      </c>
      <c r="C53" s="47" t="s">
        <v>102</v>
      </c>
      <c r="D53" s="47" t="s">
        <v>106</v>
      </c>
      <c r="E53" s="47" t="s">
        <v>98</v>
      </c>
      <c r="F53" s="48">
        <v>45.31</v>
      </c>
      <c r="H53" s="58">
        <v>45310</v>
      </c>
    </row>
    <row r="54" spans="1:8" ht="15.75">
      <c r="A54" s="46" t="s">
        <v>6</v>
      </c>
      <c r="B54" s="47" t="s">
        <v>67</v>
      </c>
      <c r="C54" s="47" t="s">
        <v>102</v>
      </c>
      <c r="D54" s="47" t="s">
        <v>106</v>
      </c>
      <c r="E54" s="47" t="s">
        <v>99</v>
      </c>
      <c r="F54" s="48">
        <v>45.31</v>
      </c>
      <c r="H54" s="58">
        <v>45310</v>
      </c>
    </row>
    <row r="55" spans="1:8" ht="15.75">
      <c r="A55" s="46" t="s">
        <v>69</v>
      </c>
      <c r="B55" s="47" t="s">
        <v>67</v>
      </c>
      <c r="C55" s="47" t="s">
        <v>107</v>
      </c>
      <c r="D55" s="47"/>
      <c r="E55" s="47"/>
      <c r="F55" s="48">
        <v>108.61</v>
      </c>
      <c r="G55" s="61">
        <f>SUM(F56+F67+F72)</f>
        <v>108.61</v>
      </c>
      <c r="H55" s="58">
        <v>108609.76</v>
      </c>
    </row>
    <row r="56" spans="1:8" ht="78.75">
      <c r="A56" s="46" t="s">
        <v>92</v>
      </c>
      <c r="B56" s="47" t="s">
        <v>67</v>
      </c>
      <c r="C56" s="47" t="s">
        <v>107</v>
      </c>
      <c r="D56" s="47" t="s">
        <v>93</v>
      </c>
      <c r="E56" s="47"/>
      <c r="F56" s="48">
        <v>77.6</v>
      </c>
      <c r="H56" s="58">
        <v>77600</v>
      </c>
    </row>
    <row r="57" spans="1:8" ht="78.75">
      <c r="A57" s="46" t="s">
        <v>70</v>
      </c>
      <c r="B57" s="47" t="s">
        <v>67</v>
      </c>
      <c r="C57" s="47" t="s">
        <v>107</v>
      </c>
      <c r="D57" s="47" t="s">
        <v>140</v>
      </c>
      <c r="E57" s="47"/>
      <c r="F57" s="48">
        <v>77.6</v>
      </c>
      <c r="G57" s="61">
        <f>SUM(F58+F61+F64)</f>
        <v>77.6</v>
      </c>
      <c r="H57" s="58">
        <v>77600</v>
      </c>
    </row>
    <row r="58" spans="1:8" ht="63">
      <c r="A58" s="46" t="s">
        <v>230</v>
      </c>
      <c r="B58" s="47" t="s">
        <v>67</v>
      </c>
      <c r="C58" s="47" t="s">
        <v>107</v>
      </c>
      <c r="D58" s="47" t="s">
        <v>231</v>
      </c>
      <c r="E58" s="47"/>
      <c r="F58" s="48">
        <v>27</v>
      </c>
      <c r="H58" s="58">
        <v>27000</v>
      </c>
    </row>
    <row r="59" spans="1:8" ht="47.25">
      <c r="A59" s="46" t="s">
        <v>89</v>
      </c>
      <c r="B59" s="47" t="s">
        <v>67</v>
      </c>
      <c r="C59" s="47" t="s">
        <v>107</v>
      </c>
      <c r="D59" s="47" t="s">
        <v>231</v>
      </c>
      <c r="E59" s="47" t="s">
        <v>90</v>
      </c>
      <c r="F59" s="48">
        <v>27</v>
      </c>
      <c r="H59" s="58">
        <v>27000</v>
      </c>
    </row>
    <row r="60" spans="1:8" ht="47.25">
      <c r="A60" s="46" t="s">
        <v>51</v>
      </c>
      <c r="B60" s="47" t="s">
        <v>67</v>
      </c>
      <c r="C60" s="47" t="s">
        <v>107</v>
      </c>
      <c r="D60" s="47" t="s">
        <v>231</v>
      </c>
      <c r="E60" s="47" t="s">
        <v>91</v>
      </c>
      <c r="F60" s="48">
        <v>27</v>
      </c>
      <c r="H60" s="58">
        <v>27000</v>
      </c>
    </row>
    <row r="61" spans="1:8" ht="47.25">
      <c r="A61" s="46" t="s">
        <v>191</v>
      </c>
      <c r="B61" s="47" t="s">
        <v>67</v>
      </c>
      <c r="C61" s="47" t="s">
        <v>107</v>
      </c>
      <c r="D61" s="47" t="s">
        <v>192</v>
      </c>
      <c r="E61" s="47"/>
      <c r="F61" s="48">
        <v>0.6</v>
      </c>
      <c r="H61" s="58">
        <v>600</v>
      </c>
    </row>
    <row r="62" spans="1:8" ht="15.75">
      <c r="A62" s="46" t="s">
        <v>187</v>
      </c>
      <c r="B62" s="47" t="s">
        <v>67</v>
      </c>
      <c r="C62" s="47" t="s">
        <v>107</v>
      </c>
      <c r="D62" s="47" t="s">
        <v>192</v>
      </c>
      <c r="E62" s="47" t="s">
        <v>188</v>
      </c>
      <c r="F62" s="48">
        <v>0.6</v>
      </c>
      <c r="H62" s="58">
        <v>600</v>
      </c>
    </row>
    <row r="63" spans="1:8" ht="31.5">
      <c r="A63" s="46" t="s">
        <v>189</v>
      </c>
      <c r="B63" s="47" t="s">
        <v>67</v>
      </c>
      <c r="C63" s="47" t="s">
        <v>107</v>
      </c>
      <c r="D63" s="47" t="s">
        <v>192</v>
      </c>
      <c r="E63" s="47" t="s">
        <v>190</v>
      </c>
      <c r="F63" s="48">
        <v>0.6</v>
      </c>
      <c r="H63" s="58">
        <v>600</v>
      </c>
    </row>
    <row r="64" spans="1:8" ht="110.25">
      <c r="A64" s="46" t="s">
        <v>232</v>
      </c>
      <c r="B64" s="47" t="s">
        <v>67</v>
      </c>
      <c r="C64" s="47" t="s">
        <v>107</v>
      </c>
      <c r="D64" s="47" t="s">
        <v>233</v>
      </c>
      <c r="E64" s="47"/>
      <c r="F64" s="48">
        <v>50</v>
      </c>
      <c r="H64" s="58">
        <v>50000</v>
      </c>
    </row>
    <row r="65" spans="1:8" ht="15.75">
      <c r="A65" s="46" t="s">
        <v>187</v>
      </c>
      <c r="B65" s="47" t="s">
        <v>67</v>
      </c>
      <c r="C65" s="47" t="s">
        <v>107</v>
      </c>
      <c r="D65" s="47" t="s">
        <v>233</v>
      </c>
      <c r="E65" s="47" t="s">
        <v>188</v>
      </c>
      <c r="F65" s="48">
        <v>50</v>
      </c>
      <c r="H65" s="58">
        <v>50000</v>
      </c>
    </row>
    <row r="66" spans="1:8" ht="31.5">
      <c r="A66" s="46" t="s">
        <v>189</v>
      </c>
      <c r="B66" s="47" t="s">
        <v>67</v>
      </c>
      <c r="C66" s="47" t="s">
        <v>107</v>
      </c>
      <c r="D66" s="47" t="s">
        <v>233</v>
      </c>
      <c r="E66" s="47" t="s">
        <v>190</v>
      </c>
      <c r="F66" s="48">
        <v>50</v>
      </c>
      <c r="H66" s="58">
        <v>50000</v>
      </c>
    </row>
    <row r="67" spans="1:8" ht="94.5">
      <c r="A67" s="46" t="s">
        <v>108</v>
      </c>
      <c r="B67" s="47" t="s">
        <v>67</v>
      </c>
      <c r="C67" s="47" t="s">
        <v>107</v>
      </c>
      <c r="D67" s="47" t="s">
        <v>109</v>
      </c>
      <c r="E67" s="47"/>
      <c r="F67" s="48">
        <v>29.15</v>
      </c>
      <c r="H67" s="58">
        <v>29153.36</v>
      </c>
    </row>
    <row r="68" spans="1:8" ht="63">
      <c r="A68" s="46" t="s">
        <v>110</v>
      </c>
      <c r="B68" s="47" t="s">
        <v>67</v>
      </c>
      <c r="C68" s="47" t="s">
        <v>107</v>
      </c>
      <c r="D68" s="47" t="s">
        <v>111</v>
      </c>
      <c r="E68" s="47"/>
      <c r="F68" s="48">
        <v>29.15</v>
      </c>
      <c r="H68" s="58">
        <v>29153.36</v>
      </c>
    </row>
    <row r="69" spans="1:8" ht="63">
      <c r="A69" s="46" t="s">
        <v>112</v>
      </c>
      <c r="B69" s="47" t="s">
        <v>67</v>
      </c>
      <c r="C69" s="47" t="s">
        <v>107</v>
      </c>
      <c r="D69" s="47" t="s">
        <v>113</v>
      </c>
      <c r="E69" s="47"/>
      <c r="F69" s="48">
        <v>29.15</v>
      </c>
      <c r="H69" s="58">
        <v>29153.36</v>
      </c>
    </row>
    <row r="70" spans="1:8" ht="47.25">
      <c r="A70" s="46" t="s">
        <v>89</v>
      </c>
      <c r="B70" s="47" t="s">
        <v>67</v>
      </c>
      <c r="C70" s="47" t="s">
        <v>107</v>
      </c>
      <c r="D70" s="47" t="s">
        <v>113</v>
      </c>
      <c r="E70" s="47" t="s">
        <v>90</v>
      </c>
      <c r="F70" s="48">
        <v>29.15</v>
      </c>
      <c r="H70" s="58">
        <v>29153.36</v>
      </c>
    </row>
    <row r="71" spans="1:8" ht="47.25">
      <c r="A71" s="46" t="s">
        <v>51</v>
      </c>
      <c r="B71" s="47" t="s">
        <v>67</v>
      </c>
      <c r="C71" s="47" t="s">
        <v>107</v>
      </c>
      <c r="D71" s="47" t="s">
        <v>113</v>
      </c>
      <c r="E71" s="47" t="s">
        <v>91</v>
      </c>
      <c r="F71" s="48">
        <v>29.15</v>
      </c>
      <c r="H71" s="58">
        <v>29153.36</v>
      </c>
    </row>
    <row r="72" spans="1:8" ht="78.75">
      <c r="A72" s="46" t="s">
        <v>199</v>
      </c>
      <c r="B72" s="47" t="s">
        <v>67</v>
      </c>
      <c r="C72" s="47" t="s">
        <v>107</v>
      </c>
      <c r="D72" s="47" t="s">
        <v>200</v>
      </c>
      <c r="E72" s="47"/>
      <c r="F72" s="48">
        <v>1.86</v>
      </c>
      <c r="H72" s="58">
        <v>1856.4</v>
      </c>
    </row>
    <row r="73" spans="1:8" ht="47.25">
      <c r="A73" s="46" t="s">
        <v>201</v>
      </c>
      <c r="B73" s="47" t="s">
        <v>67</v>
      </c>
      <c r="C73" s="47" t="s">
        <v>107</v>
      </c>
      <c r="D73" s="47" t="s">
        <v>202</v>
      </c>
      <c r="E73" s="47"/>
      <c r="F73" s="48">
        <v>1.86</v>
      </c>
      <c r="H73" s="58">
        <v>1856.4</v>
      </c>
    </row>
    <row r="74" spans="1:8" ht="15.75">
      <c r="A74" s="46" t="s">
        <v>187</v>
      </c>
      <c r="B74" s="47" t="s">
        <v>67</v>
      </c>
      <c r="C74" s="47" t="s">
        <v>107</v>
      </c>
      <c r="D74" s="47" t="s">
        <v>202</v>
      </c>
      <c r="E74" s="47" t="s">
        <v>188</v>
      </c>
      <c r="F74" s="48">
        <v>1.86</v>
      </c>
      <c r="H74" s="58">
        <v>1856.4</v>
      </c>
    </row>
    <row r="75" spans="1:8" ht="31.5">
      <c r="A75" s="46" t="s">
        <v>189</v>
      </c>
      <c r="B75" s="47" t="s">
        <v>67</v>
      </c>
      <c r="C75" s="47" t="s">
        <v>107</v>
      </c>
      <c r="D75" s="47" t="s">
        <v>202</v>
      </c>
      <c r="E75" s="47" t="s">
        <v>190</v>
      </c>
      <c r="F75" s="48">
        <v>1.86</v>
      </c>
      <c r="H75" s="58">
        <v>1856.4</v>
      </c>
    </row>
    <row r="76" spans="1:8" ht="15.75">
      <c r="A76" s="46" t="s">
        <v>53</v>
      </c>
      <c r="B76" s="47" t="s">
        <v>67</v>
      </c>
      <c r="C76" s="47" t="s">
        <v>114</v>
      </c>
      <c r="D76" s="47"/>
      <c r="E76" s="47"/>
      <c r="F76" s="48">
        <v>62.15</v>
      </c>
      <c r="H76" s="58">
        <v>62153.56</v>
      </c>
    </row>
    <row r="77" spans="1:8" ht="31.5">
      <c r="A77" s="46" t="s">
        <v>9</v>
      </c>
      <c r="B77" s="47" t="s">
        <v>67</v>
      </c>
      <c r="C77" s="47" t="s">
        <v>115</v>
      </c>
      <c r="D77" s="47"/>
      <c r="E77" s="47"/>
      <c r="F77" s="48">
        <v>62.15</v>
      </c>
      <c r="H77" s="58">
        <v>62153.56</v>
      </c>
    </row>
    <row r="78" spans="1:8" ht="78.75">
      <c r="A78" s="46" t="s">
        <v>92</v>
      </c>
      <c r="B78" s="47" t="s">
        <v>67</v>
      </c>
      <c r="C78" s="47" t="s">
        <v>115</v>
      </c>
      <c r="D78" s="47" t="s">
        <v>93</v>
      </c>
      <c r="E78" s="47"/>
      <c r="F78" s="48">
        <v>62.15</v>
      </c>
      <c r="H78" s="58">
        <v>62153.56</v>
      </c>
    </row>
    <row r="79" spans="1:8" ht="63">
      <c r="A79" s="46" t="s">
        <v>54</v>
      </c>
      <c r="B79" s="47" t="s">
        <v>67</v>
      </c>
      <c r="C79" s="47" t="s">
        <v>115</v>
      </c>
      <c r="D79" s="47" t="s">
        <v>116</v>
      </c>
      <c r="E79" s="47"/>
      <c r="F79" s="48">
        <v>62.15</v>
      </c>
      <c r="H79" s="58">
        <v>62153.56</v>
      </c>
    </row>
    <row r="80" spans="1:8" ht="47.25">
      <c r="A80" s="46" t="s">
        <v>10</v>
      </c>
      <c r="B80" s="47" t="s">
        <v>67</v>
      </c>
      <c r="C80" s="47" t="s">
        <v>115</v>
      </c>
      <c r="D80" s="47" t="s">
        <v>117</v>
      </c>
      <c r="E80" s="47"/>
      <c r="F80" s="48">
        <v>62.15</v>
      </c>
      <c r="H80" s="58">
        <v>62153.56</v>
      </c>
    </row>
    <row r="81" spans="1:8" ht="110.25">
      <c r="A81" s="46" t="s">
        <v>86</v>
      </c>
      <c r="B81" s="47" t="s">
        <v>67</v>
      </c>
      <c r="C81" s="47" t="s">
        <v>115</v>
      </c>
      <c r="D81" s="47" t="s">
        <v>117</v>
      </c>
      <c r="E81" s="47" t="s">
        <v>87</v>
      </c>
      <c r="F81" s="48">
        <v>62.15</v>
      </c>
      <c r="H81" s="58">
        <v>62153.56</v>
      </c>
    </row>
    <row r="82" spans="1:8" ht="47.25">
      <c r="A82" s="46" t="s">
        <v>50</v>
      </c>
      <c r="B82" s="47" t="s">
        <v>67</v>
      </c>
      <c r="C82" s="47" t="s">
        <v>115</v>
      </c>
      <c r="D82" s="47" t="s">
        <v>117</v>
      </c>
      <c r="E82" s="47" t="s">
        <v>88</v>
      </c>
      <c r="F82" s="48">
        <v>62.15</v>
      </c>
      <c r="H82" s="58">
        <v>62153.56</v>
      </c>
    </row>
    <row r="83" spans="1:8" ht="47.25">
      <c r="A83" s="46" t="s">
        <v>56</v>
      </c>
      <c r="B83" s="47" t="s">
        <v>67</v>
      </c>
      <c r="C83" s="47" t="s">
        <v>119</v>
      </c>
      <c r="D83" s="47"/>
      <c r="E83" s="47"/>
      <c r="F83" s="48">
        <v>227.07</v>
      </c>
      <c r="H83" s="58">
        <v>227074.36</v>
      </c>
    </row>
    <row r="84" spans="1:8" ht="63">
      <c r="A84" s="46" t="s">
        <v>30</v>
      </c>
      <c r="B84" s="47" t="s">
        <v>67</v>
      </c>
      <c r="C84" s="47" t="s">
        <v>120</v>
      </c>
      <c r="D84" s="47"/>
      <c r="E84" s="47"/>
      <c r="F84" s="48">
        <v>227.07</v>
      </c>
      <c r="H84" s="58">
        <v>227074.36</v>
      </c>
    </row>
    <row r="85" spans="1:8" ht="78.75">
      <c r="A85" s="46" t="s">
        <v>121</v>
      </c>
      <c r="B85" s="47" t="s">
        <v>67</v>
      </c>
      <c r="C85" s="47" t="s">
        <v>120</v>
      </c>
      <c r="D85" s="47" t="s">
        <v>122</v>
      </c>
      <c r="E85" s="47"/>
      <c r="F85" s="48">
        <v>227.07</v>
      </c>
      <c r="G85" s="61">
        <f>SUM(F86+F89)</f>
        <v>227.07</v>
      </c>
      <c r="H85" s="58">
        <v>227074.36</v>
      </c>
    </row>
    <row r="86" spans="1:8" ht="31.5">
      <c r="A86" s="46" t="s">
        <v>123</v>
      </c>
      <c r="B86" s="47" t="s">
        <v>67</v>
      </c>
      <c r="C86" s="47" t="s">
        <v>120</v>
      </c>
      <c r="D86" s="47" t="s">
        <v>234</v>
      </c>
      <c r="E86" s="47"/>
      <c r="F86" s="48">
        <v>98.26</v>
      </c>
      <c r="H86" s="58">
        <v>98266.36</v>
      </c>
    </row>
    <row r="87" spans="1:8" ht="47.25">
      <c r="A87" s="46" t="s">
        <v>89</v>
      </c>
      <c r="B87" s="47" t="s">
        <v>67</v>
      </c>
      <c r="C87" s="47" t="s">
        <v>120</v>
      </c>
      <c r="D87" s="47" t="s">
        <v>234</v>
      </c>
      <c r="E87" s="47" t="s">
        <v>90</v>
      </c>
      <c r="F87" s="48">
        <v>98.26</v>
      </c>
      <c r="H87" s="58">
        <v>98266.36</v>
      </c>
    </row>
    <row r="88" spans="1:8" ht="47.25">
      <c r="A88" s="46" t="s">
        <v>51</v>
      </c>
      <c r="B88" s="47" t="s">
        <v>67</v>
      </c>
      <c r="C88" s="47" t="s">
        <v>120</v>
      </c>
      <c r="D88" s="47" t="s">
        <v>234</v>
      </c>
      <c r="E88" s="47" t="s">
        <v>91</v>
      </c>
      <c r="F88" s="48">
        <v>98.26</v>
      </c>
      <c r="H88" s="58">
        <v>98266.36</v>
      </c>
    </row>
    <row r="89" spans="1:8" ht="31.5">
      <c r="A89" s="46" t="s">
        <v>123</v>
      </c>
      <c r="B89" s="47" t="s">
        <v>67</v>
      </c>
      <c r="C89" s="47" t="s">
        <v>120</v>
      </c>
      <c r="D89" s="47" t="s">
        <v>124</v>
      </c>
      <c r="E89" s="47"/>
      <c r="F89" s="48">
        <v>128.81</v>
      </c>
      <c r="H89" s="58">
        <v>128808</v>
      </c>
    </row>
    <row r="90" spans="1:8" ht="15.75">
      <c r="A90" s="46" t="s">
        <v>97</v>
      </c>
      <c r="B90" s="47" t="s">
        <v>67</v>
      </c>
      <c r="C90" s="47" t="s">
        <v>120</v>
      </c>
      <c r="D90" s="47" t="s">
        <v>124</v>
      </c>
      <c r="E90" s="47" t="s">
        <v>98</v>
      </c>
      <c r="F90" s="48">
        <v>128.81</v>
      </c>
      <c r="H90" s="58">
        <v>128808</v>
      </c>
    </row>
    <row r="91" spans="1:8" ht="15.75">
      <c r="A91" s="46" t="s">
        <v>6</v>
      </c>
      <c r="B91" s="47" t="s">
        <v>67</v>
      </c>
      <c r="C91" s="47" t="s">
        <v>120</v>
      </c>
      <c r="D91" s="47" t="s">
        <v>124</v>
      </c>
      <c r="E91" s="47" t="s">
        <v>99</v>
      </c>
      <c r="F91" s="48">
        <v>128.81</v>
      </c>
      <c r="H91" s="58">
        <v>128808</v>
      </c>
    </row>
    <row r="92" spans="1:8" ht="15.75">
      <c r="A92" s="46" t="s">
        <v>72</v>
      </c>
      <c r="B92" s="47" t="s">
        <v>67</v>
      </c>
      <c r="C92" s="47" t="s">
        <v>125</v>
      </c>
      <c r="D92" s="47"/>
      <c r="E92" s="47"/>
      <c r="F92" s="48">
        <v>1508.51</v>
      </c>
      <c r="H92" s="58">
        <v>1508505.19</v>
      </c>
    </row>
    <row r="93" spans="1:8" ht="15.75">
      <c r="A93" s="46" t="s">
        <v>74</v>
      </c>
      <c r="B93" s="47" t="s">
        <v>67</v>
      </c>
      <c r="C93" s="47" t="s">
        <v>126</v>
      </c>
      <c r="D93" s="47"/>
      <c r="E93" s="47"/>
      <c r="F93" s="48">
        <v>1508.51</v>
      </c>
      <c r="H93" s="58">
        <v>1508505.19</v>
      </c>
    </row>
    <row r="94" spans="1:8" ht="78.75">
      <c r="A94" s="46" t="s">
        <v>127</v>
      </c>
      <c r="B94" s="47" t="s">
        <v>67</v>
      </c>
      <c r="C94" s="47" t="s">
        <v>126</v>
      </c>
      <c r="D94" s="47" t="s">
        <v>128</v>
      </c>
      <c r="E94" s="47"/>
      <c r="F94" s="48">
        <v>1508.51</v>
      </c>
      <c r="G94" s="61">
        <f>SUM(F95+F98+F101+F104)</f>
        <v>1508.51</v>
      </c>
      <c r="H94" s="58">
        <v>1508505.19</v>
      </c>
    </row>
    <row r="95" spans="1:8" ht="31.5">
      <c r="A95" s="46" t="s">
        <v>129</v>
      </c>
      <c r="B95" s="47" t="s">
        <v>67</v>
      </c>
      <c r="C95" s="47" t="s">
        <v>126</v>
      </c>
      <c r="D95" s="47" t="s">
        <v>130</v>
      </c>
      <c r="E95" s="47"/>
      <c r="F95" s="48">
        <v>524.47</v>
      </c>
      <c r="H95" s="58">
        <v>524472.15</v>
      </c>
    </row>
    <row r="96" spans="1:8" ht="47.25">
      <c r="A96" s="46" t="s">
        <v>89</v>
      </c>
      <c r="B96" s="47" t="s">
        <v>67</v>
      </c>
      <c r="C96" s="47" t="s">
        <v>126</v>
      </c>
      <c r="D96" s="47" t="s">
        <v>130</v>
      </c>
      <c r="E96" s="47" t="s">
        <v>90</v>
      </c>
      <c r="F96" s="48">
        <v>524.47</v>
      </c>
      <c r="H96" s="58">
        <v>524472.15</v>
      </c>
    </row>
    <row r="97" spans="1:8" ht="47.25">
      <c r="A97" s="46" t="s">
        <v>51</v>
      </c>
      <c r="B97" s="47" t="s">
        <v>67</v>
      </c>
      <c r="C97" s="47" t="s">
        <v>126</v>
      </c>
      <c r="D97" s="47" t="s">
        <v>130</v>
      </c>
      <c r="E97" s="47" t="s">
        <v>91</v>
      </c>
      <c r="F97" s="48">
        <v>524.47</v>
      </c>
      <c r="H97" s="58">
        <v>524472.15</v>
      </c>
    </row>
    <row r="98" spans="1:8" ht="47.25">
      <c r="A98" s="46" t="s">
        <v>235</v>
      </c>
      <c r="B98" s="47" t="s">
        <v>67</v>
      </c>
      <c r="C98" s="47" t="s">
        <v>126</v>
      </c>
      <c r="D98" s="47" t="s">
        <v>236</v>
      </c>
      <c r="E98" s="47"/>
      <c r="F98" s="48">
        <v>89.99</v>
      </c>
      <c r="H98" s="58">
        <v>89984.04</v>
      </c>
    </row>
    <row r="99" spans="1:8" ht="47.25">
      <c r="A99" s="46" t="s">
        <v>89</v>
      </c>
      <c r="B99" s="47" t="s">
        <v>67</v>
      </c>
      <c r="C99" s="47" t="s">
        <v>126</v>
      </c>
      <c r="D99" s="47" t="s">
        <v>236</v>
      </c>
      <c r="E99" s="47" t="s">
        <v>90</v>
      </c>
      <c r="F99" s="48">
        <v>89.99</v>
      </c>
      <c r="H99" s="58">
        <v>89984.04</v>
      </c>
    </row>
    <row r="100" spans="1:8" ht="47.25">
      <c r="A100" s="46" t="s">
        <v>51</v>
      </c>
      <c r="B100" s="47" t="s">
        <v>67</v>
      </c>
      <c r="C100" s="47" t="s">
        <v>126</v>
      </c>
      <c r="D100" s="47" t="s">
        <v>236</v>
      </c>
      <c r="E100" s="47" t="s">
        <v>91</v>
      </c>
      <c r="F100" s="48">
        <v>89.99</v>
      </c>
      <c r="H100" s="58">
        <v>89984.04</v>
      </c>
    </row>
    <row r="101" spans="1:8" ht="126">
      <c r="A101" s="46" t="s">
        <v>237</v>
      </c>
      <c r="B101" s="47" t="s">
        <v>67</v>
      </c>
      <c r="C101" s="47" t="s">
        <v>126</v>
      </c>
      <c r="D101" s="47" t="s">
        <v>238</v>
      </c>
      <c r="E101" s="47"/>
      <c r="F101" s="48">
        <v>223.55</v>
      </c>
      <c r="H101" s="58">
        <v>223549</v>
      </c>
    </row>
    <row r="102" spans="1:8" ht="47.25">
      <c r="A102" s="46" t="s">
        <v>89</v>
      </c>
      <c r="B102" s="47" t="s">
        <v>67</v>
      </c>
      <c r="C102" s="47" t="s">
        <v>126</v>
      </c>
      <c r="D102" s="47" t="s">
        <v>238</v>
      </c>
      <c r="E102" s="47" t="s">
        <v>90</v>
      </c>
      <c r="F102" s="48">
        <v>223.55</v>
      </c>
      <c r="H102" s="58">
        <v>223549</v>
      </c>
    </row>
    <row r="103" spans="1:8" ht="47.25">
      <c r="A103" s="46" t="s">
        <v>51</v>
      </c>
      <c r="B103" s="47" t="s">
        <v>67</v>
      </c>
      <c r="C103" s="47" t="s">
        <v>126</v>
      </c>
      <c r="D103" s="47" t="s">
        <v>238</v>
      </c>
      <c r="E103" s="47" t="s">
        <v>91</v>
      </c>
      <c r="F103" s="48">
        <v>223.55</v>
      </c>
      <c r="H103" s="58">
        <v>223549</v>
      </c>
    </row>
    <row r="104" spans="1:8" ht="141.75">
      <c r="A104" s="60" t="s">
        <v>239</v>
      </c>
      <c r="B104" s="47" t="s">
        <v>67</v>
      </c>
      <c r="C104" s="47" t="s">
        <v>126</v>
      </c>
      <c r="D104" s="47" t="s">
        <v>240</v>
      </c>
      <c r="E104" s="47"/>
      <c r="F104" s="48">
        <v>670.5</v>
      </c>
      <c r="H104" s="58">
        <v>670500</v>
      </c>
    </row>
    <row r="105" spans="1:8" ht="47.25">
      <c r="A105" s="46" t="s">
        <v>89</v>
      </c>
      <c r="B105" s="47" t="s">
        <v>67</v>
      </c>
      <c r="C105" s="47" t="s">
        <v>126</v>
      </c>
      <c r="D105" s="47" t="s">
        <v>240</v>
      </c>
      <c r="E105" s="47" t="s">
        <v>90</v>
      </c>
      <c r="F105" s="48">
        <v>670.5</v>
      </c>
      <c r="H105" s="58">
        <v>670500</v>
      </c>
    </row>
    <row r="106" spans="1:8" ht="47.25">
      <c r="A106" s="46" t="s">
        <v>51</v>
      </c>
      <c r="B106" s="47" t="s">
        <v>67</v>
      </c>
      <c r="C106" s="47" t="s">
        <v>126</v>
      </c>
      <c r="D106" s="47" t="s">
        <v>240</v>
      </c>
      <c r="E106" s="47" t="s">
        <v>91</v>
      </c>
      <c r="F106" s="48">
        <v>670.5</v>
      </c>
      <c r="H106" s="58">
        <v>670500</v>
      </c>
    </row>
    <row r="107" spans="1:8" ht="31.5">
      <c r="A107" s="46" t="s">
        <v>57</v>
      </c>
      <c r="B107" s="47" t="s">
        <v>67</v>
      </c>
      <c r="C107" s="47" t="s">
        <v>131</v>
      </c>
      <c r="D107" s="47"/>
      <c r="E107" s="47"/>
      <c r="F107" s="48">
        <v>8893.42</v>
      </c>
      <c r="G107" s="61">
        <f>SUM(F108+F122+F136+F189)</f>
        <v>8893.42</v>
      </c>
      <c r="H107" s="58">
        <v>8893415.76</v>
      </c>
    </row>
    <row r="108" spans="1:8" ht="15.75">
      <c r="A108" s="46" t="s">
        <v>203</v>
      </c>
      <c r="B108" s="47" t="s">
        <v>67</v>
      </c>
      <c r="C108" s="47" t="s">
        <v>204</v>
      </c>
      <c r="D108" s="47"/>
      <c r="E108" s="47"/>
      <c r="F108" s="48">
        <v>1873.12</v>
      </c>
      <c r="G108" s="61">
        <f>SUM(F109+F114)</f>
        <v>1873.12</v>
      </c>
      <c r="H108" s="58">
        <v>1873116.97</v>
      </c>
    </row>
    <row r="109" spans="1:8" ht="141.75">
      <c r="A109" s="46" t="s">
        <v>133</v>
      </c>
      <c r="B109" s="47" t="s">
        <v>67</v>
      </c>
      <c r="C109" s="47" t="s">
        <v>204</v>
      </c>
      <c r="D109" s="47" t="s">
        <v>134</v>
      </c>
      <c r="E109" s="47"/>
      <c r="F109" s="48">
        <v>3</v>
      </c>
      <c r="H109" s="58">
        <v>3000</v>
      </c>
    </row>
    <row r="110" spans="1:8" ht="126">
      <c r="A110" s="46" t="s">
        <v>143</v>
      </c>
      <c r="B110" s="47" t="s">
        <v>67</v>
      </c>
      <c r="C110" s="47" t="s">
        <v>204</v>
      </c>
      <c r="D110" s="47" t="s">
        <v>144</v>
      </c>
      <c r="E110" s="47"/>
      <c r="F110" s="48">
        <v>3</v>
      </c>
      <c r="H110" s="58">
        <v>3000</v>
      </c>
    </row>
    <row r="111" spans="1:8" ht="47.25">
      <c r="A111" s="46" t="s">
        <v>205</v>
      </c>
      <c r="B111" s="47" t="s">
        <v>67</v>
      </c>
      <c r="C111" s="47" t="s">
        <v>204</v>
      </c>
      <c r="D111" s="47" t="s">
        <v>206</v>
      </c>
      <c r="E111" s="47"/>
      <c r="F111" s="48">
        <v>3</v>
      </c>
      <c r="H111" s="58">
        <v>3000</v>
      </c>
    </row>
    <row r="112" spans="1:8" ht="47.25">
      <c r="A112" s="46" t="s">
        <v>89</v>
      </c>
      <c r="B112" s="47" t="s">
        <v>67</v>
      </c>
      <c r="C112" s="47" t="s">
        <v>204</v>
      </c>
      <c r="D112" s="47" t="s">
        <v>206</v>
      </c>
      <c r="E112" s="47" t="s">
        <v>90</v>
      </c>
      <c r="F112" s="48">
        <v>3</v>
      </c>
      <c r="H112" s="58">
        <v>3000</v>
      </c>
    </row>
    <row r="113" spans="1:8" ht="47.25">
      <c r="A113" s="46" t="s">
        <v>51</v>
      </c>
      <c r="B113" s="47" t="s">
        <v>67</v>
      </c>
      <c r="C113" s="47" t="s">
        <v>204</v>
      </c>
      <c r="D113" s="47" t="s">
        <v>206</v>
      </c>
      <c r="E113" s="47" t="s">
        <v>91</v>
      </c>
      <c r="F113" s="48">
        <v>3</v>
      </c>
      <c r="H113" s="58">
        <v>3000</v>
      </c>
    </row>
    <row r="114" spans="1:8" ht="94.5">
      <c r="A114" s="46" t="s">
        <v>108</v>
      </c>
      <c r="B114" s="47" t="s">
        <v>67</v>
      </c>
      <c r="C114" s="47" t="s">
        <v>204</v>
      </c>
      <c r="D114" s="47" t="s">
        <v>109</v>
      </c>
      <c r="E114" s="47"/>
      <c r="F114" s="48">
        <v>1870.12</v>
      </c>
      <c r="H114" s="58">
        <v>1870116.97</v>
      </c>
    </row>
    <row r="115" spans="1:8" ht="63">
      <c r="A115" s="46" t="s">
        <v>110</v>
      </c>
      <c r="B115" s="47" t="s">
        <v>67</v>
      </c>
      <c r="C115" s="47" t="s">
        <v>204</v>
      </c>
      <c r="D115" s="47" t="s">
        <v>111</v>
      </c>
      <c r="E115" s="47"/>
      <c r="F115" s="48">
        <v>1870.12</v>
      </c>
      <c r="G115" s="61">
        <f>SUM(F116+F119)</f>
        <v>1870.12</v>
      </c>
      <c r="H115" s="58">
        <v>1870116.97</v>
      </c>
    </row>
    <row r="116" spans="1:8" ht="63">
      <c r="A116" s="46" t="s">
        <v>207</v>
      </c>
      <c r="B116" s="47" t="s">
        <v>67</v>
      </c>
      <c r="C116" s="47" t="s">
        <v>204</v>
      </c>
      <c r="D116" s="47" t="s">
        <v>208</v>
      </c>
      <c r="E116" s="47"/>
      <c r="F116" s="48">
        <v>1705.73</v>
      </c>
      <c r="H116" s="58">
        <v>1705731.52</v>
      </c>
    </row>
    <row r="117" spans="1:8" ht="15.75">
      <c r="A117" s="46" t="s">
        <v>187</v>
      </c>
      <c r="B117" s="47" t="s">
        <v>67</v>
      </c>
      <c r="C117" s="47" t="s">
        <v>204</v>
      </c>
      <c r="D117" s="47" t="s">
        <v>208</v>
      </c>
      <c r="E117" s="47" t="s">
        <v>188</v>
      </c>
      <c r="F117" s="48">
        <v>1705.73</v>
      </c>
      <c r="H117" s="58">
        <v>1705731.52</v>
      </c>
    </row>
    <row r="118" spans="1:8" ht="63">
      <c r="A118" s="46" t="s">
        <v>209</v>
      </c>
      <c r="B118" s="47" t="s">
        <v>67</v>
      </c>
      <c r="C118" s="47" t="s">
        <v>204</v>
      </c>
      <c r="D118" s="47" t="s">
        <v>208</v>
      </c>
      <c r="E118" s="47" t="s">
        <v>210</v>
      </c>
      <c r="F118" s="48">
        <v>1705.73</v>
      </c>
      <c r="H118" s="58">
        <v>1705731.52</v>
      </c>
    </row>
    <row r="119" spans="1:8" ht="63">
      <c r="A119" s="46" t="s">
        <v>211</v>
      </c>
      <c r="B119" s="47" t="s">
        <v>67</v>
      </c>
      <c r="C119" s="47" t="s">
        <v>204</v>
      </c>
      <c r="D119" s="47" t="s">
        <v>212</v>
      </c>
      <c r="E119" s="47"/>
      <c r="F119" s="48">
        <v>164.39</v>
      </c>
      <c r="H119" s="58">
        <v>164385.45</v>
      </c>
    </row>
    <row r="120" spans="1:8" ht="15.75">
      <c r="A120" s="46" t="s">
        <v>187</v>
      </c>
      <c r="B120" s="47" t="s">
        <v>67</v>
      </c>
      <c r="C120" s="47" t="s">
        <v>204</v>
      </c>
      <c r="D120" s="47" t="s">
        <v>212</v>
      </c>
      <c r="E120" s="47" t="s">
        <v>188</v>
      </c>
      <c r="F120" s="48">
        <v>164.39</v>
      </c>
      <c r="H120" s="58">
        <v>164385.45</v>
      </c>
    </row>
    <row r="121" spans="1:8" ht="31.5">
      <c r="A121" s="46" t="s">
        <v>189</v>
      </c>
      <c r="B121" s="47" t="s">
        <v>67</v>
      </c>
      <c r="C121" s="47" t="s">
        <v>204</v>
      </c>
      <c r="D121" s="47" t="s">
        <v>212</v>
      </c>
      <c r="E121" s="47" t="s">
        <v>190</v>
      </c>
      <c r="F121" s="48">
        <v>164.39</v>
      </c>
      <c r="H121" s="58">
        <v>164385.45</v>
      </c>
    </row>
    <row r="122" spans="1:8" ht="15.75">
      <c r="A122" s="46" t="s">
        <v>76</v>
      </c>
      <c r="B122" s="47" t="s">
        <v>67</v>
      </c>
      <c r="C122" s="47" t="s">
        <v>132</v>
      </c>
      <c r="D122" s="47"/>
      <c r="E122" s="47"/>
      <c r="F122" s="48">
        <v>1975.99</v>
      </c>
      <c r="G122" s="61">
        <f>SUM(F123+F132)</f>
        <v>1975.99</v>
      </c>
      <c r="H122" s="58">
        <v>1975993.15</v>
      </c>
    </row>
    <row r="123" spans="1:8" ht="141.75">
      <c r="A123" s="46" t="s">
        <v>133</v>
      </c>
      <c r="B123" s="47" t="s">
        <v>67</v>
      </c>
      <c r="C123" s="47" t="s">
        <v>132</v>
      </c>
      <c r="D123" s="47" t="s">
        <v>134</v>
      </c>
      <c r="E123" s="47"/>
      <c r="F123" s="48">
        <v>1441.79</v>
      </c>
      <c r="G123" s="61">
        <f>SUM(F124+F128)</f>
        <v>1441.79</v>
      </c>
      <c r="H123" s="58">
        <v>1441793.98</v>
      </c>
    </row>
    <row r="124" spans="1:8" ht="126">
      <c r="A124" s="46" t="s">
        <v>143</v>
      </c>
      <c r="B124" s="47" t="s">
        <v>67</v>
      </c>
      <c r="C124" s="47" t="s">
        <v>132</v>
      </c>
      <c r="D124" s="47" t="s">
        <v>144</v>
      </c>
      <c r="E124" s="47"/>
      <c r="F124" s="48">
        <v>1246.76</v>
      </c>
      <c r="H124" s="58">
        <v>1246760.36</v>
      </c>
    </row>
    <row r="125" spans="1:8" ht="47.25">
      <c r="A125" s="46" t="s">
        <v>213</v>
      </c>
      <c r="B125" s="47" t="s">
        <v>67</v>
      </c>
      <c r="C125" s="47" t="s">
        <v>132</v>
      </c>
      <c r="D125" s="47" t="s">
        <v>214</v>
      </c>
      <c r="E125" s="47"/>
      <c r="F125" s="48">
        <v>1246.76</v>
      </c>
      <c r="H125" s="58">
        <v>1246760.36</v>
      </c>
    </row>
    <row r="126" spans="1:8" ht="47.25">
      <c r="A126" s="46" t="s">
        <v>89</v>
      </c>
      <c r="B126" s="47" t="s">
        <v>67</v>
      </c>
      <c r="C126" s="47" t="s">
        <v>132</v>
      </c>
      <c r="D126" s="47" t="s">
        <v>214</v>
      </c>
      <c r="E126" s="47" t="s">
        <v>90</v>
      </c>
      <c r="F126" s="48">
        <v>1246.76</v>
      </c>
      <c r="H126" s="58">
        <v>1246760.36</v>
      </c>
    </row>
    <row r="127" spans="1:8" ht="47.25">
      <c r="A127" s="46" t="s">
        <v>51</v>
      </c>
      <c r="B127" s="47" t="s">
        <v>67</v>
      </c>
      <c r="C127" s="47" t="s">
        <v>132</v>
      </c>
      <c r="D127" s="47" t="s">
        <v>214</v>
      </c>
      <c r="E127" s="47" t="s">
        <v>91</v>
      </c>
      <c r="F127" s="48">
        <v>1246.76</v>
      </c>
      <c r="H127" s="58">
        <v>1246760.36</v>
      </c>
    </row>
    <row r="128" spans="1:8" ht="110.25">
      <c r="A128" s="46" t="s">
        <v>135</v>
      </c>
      <c r="B128" s="47" t="s">
        <v>67</v>
      </c>
      <c r="C128" s="47" t="s">
        <v>132</v>
      </c>
      <c r="D128" s="47" t="s">
        <v>136</v>
      </c>
      <c r="E128" s="47"/>
      <c r="F128" s="48">
        <v>195.03</v>
      </c>
      <c r="H128" s="58">
        <v>195033.62</v>
      </c>
    </row>
    <row r="129" spans="1:8" ht="47.25">
      <c r="A129" s="46" t="s">
        <v>137</v>
      </c>
      <c r="B129" s="47" t="s">
        <v>67</v>
      </c>
      <c r="C129" s="47" t="s">
        <v>132</v>
      </c>
      <c r="D129" s="47" t="s">
        <v>138</v>
      </c>
      <c r="E129" s="47"/>
      <c r="F129" s="48">
        <v>195.03</v>
      </c>
      <c r="H129" s="58">
        <v>195033.62</v>
      </c>
    </row>
    <row r="130" spans="1:8" ht="47.25">
      <c r="A130" s="46" t="s">
        <v>89</v>
      </c>
      <c r="B130" s="47" t="s">
        <v>67</v>
      </c>
      <c r="C130" s="47" t="s">
        <v>132</v>
      </c>
      <c r="D130" s="47" t="s">
        <v>138</v>
      </c>
      <c r="E130" s="47" t="s">
        <v>90</v>
      </c>
      <c r="F130" s="48">
        <v>195.03</v>
      </c>
      <c r="H130" s="58">
        <v>195033.62</v>
      </c>
    </row>
    <row r="131" spans="1:8" ht="47.25">
      <c r="A131" s="46" t="s">
        <v>51</v>
      </c>
      <c r="B131" s="47" t="s">
        <v>67</v>
      </c>
      <c r="C131" s="47" t="s">
        <v>132</v>
      </c>
      <c r="D131" s="47" t="s">
        <v>138</v>
      </c>
      <c r="E131" s="47" t="s">
        <v>91</v>
      </c>
      <c r="F131" s="48">
        <v>195.03</v>
      </c>
      <c r="H131" s="58">
        <v>195033.62</v>
      </c>
    </row>
    <row r="132" spans="1:8" ht="110.25">
      <c r="A132" s="46" t="s">
        <v>159</v>
      </c>
      <c r="B132" s="47" t="s">
        <v>67</v>
      </c>
      <c r="C132" s="47" t="s">
        <v>132</v>
      </c>
      <c r="D132" s="47" t="s">
        <v>160</v>
      </c>
      <c r="E132" s="47"/>
      <c r="F132" s="48">
        <v>534.2</v>
      </c>
      <c r="H132" s="58">
        <v>534199.17</v>
      </c>
    </row>
    <row r="133" spans="1:8" ht="31.5">
      <c r="A133" s="46" t="s">
        <v>215</v>
      </c>
      <c r="B133" s="47" t="s">
        <v>67</v>
      </c>
      <c r="C133" s="47" t="s">
        <v>132</v>
      </c>
      <c r="D133" s="47" t="s">
        <v>216</v>
      </c>
      <c r="E133" s="47"/>
      <c r="F133" s="48">
        <v>534.2</v>
      </c>
      <c r="H133" s="58">
        <v>534199.17</v>
      </c>
    </row>
    <row r="134" spans="1:8" ht="15.75">
      <c r="A134" s="46" t="s">
        <v>187</v>
      </c>
      <c r="B134" s="47" t="s">
        <v>67</v>
      </c>
      <c r="C134" s="47" t="s">
        <v>132</v>
      </c>
      <c r="D134" s="47" t="s">
        <v>216</v>
      </c>
      <c r="E134" s="47" t="s">
        <v>188</v>
      </c>
      <c r="F134" s="48">
        <v>534.2</v>
      </c>
      <c r="H134" s="58">
        <v>534199.17</v>
      </c>
    </row>
    <row r="135" spans="1:8" ht="63">
      <c r="A135" s="46" t="s">
        <v>209</v>
      </c>
      <c r="B135" s="47" t="s">
        <v>67</v>
      </c>
      <c r="C135" s="47" t="s">
        <v>132</v>
      </c>
      <c r="D135" s="47" t="s">
        <v>216</v>
      </c>
      <c r="E135" s="47" t="s">
        <v>210</v>
      </c>
      <c r="F135" s="48">
        <v>534.2</v>
      </c>
      <c r="H135" s="58">
        <v>534199.17</v>
      </c>
    </row>
    <row r="136" spans="1:8" ht="15.75">
      <c r="A136" s="46" t="s">
        <v>11</v>
      </c>
      <c r="B136" s="47" t="s">
        <v>67</v>
      </c>
      <c r="C136" s="47" t="s">
        <v>139</v>
      </c>
      <c r="D136" s="47"/>
      <c r="E136" s="47"/>
      <c r="F136" s="48">
        <v>5034.25</v>
      </c>
      <c r="G136" s="61">
        <f>SUM(F137+F142+F151+F154+F173)</f>
        <v>4980.25</v>
      </c>
      <c r="H136" s="58">
        <v>5034243.64</v>
      </c>
    </row>
    <row r="137" spans="1:8" ht="78.75">
      <c r="A137" s="46" t="s">
        <v>92</v>
      </c>
      <c r="B137" s="47" t="s">
        <v>67</v>
      </c>
      <c r="C137" s="47" t="s">
        <v>139</v>
      </c>
      <c r="D137" s="47" t="s">
        <v>93</v>
      </c>
      <c r="E137" s="47"/>
      <c r="F137" s="48">
        <v>52</v>
      </c>
      <c r="H137" s="58">
        <v>52000</v>
      </c>
    </row>
    <row r="138" spans="1:8" ht="78.75">
      <c r="A138" s="46" t="s">
        <v>70</v>
      </c>
      <c r="B138" s="47" t="s">
        <v>67</v>
      </c>
      <c r="C138" s="47" t="s">
        <v>139</v>
      </c>
      <c r="D138" s="47" t="s">
        <v>140</v>
      </c>
      <c r="E138" s="47"/>
      <c r="F138" s="48">
        <v>52</v>
      </c>
      <c r="H138" s="58">
        <v>52000</v>
      </c>
    </row>
    <row r="139" spans="1:8" ht="31.5">
      <c r="A139" s="46" t="s">
        <v>141</v>
      </c>
      <c r="B139" s="47" t="s">
        <v>67</v>
      </c>
      <c r="C139" s="47" t="s">
        <v>139</v>
      </c>
      <c r="D139" s="47" t="s">
        <v>142</v>
      </c>
      <c r="E139" s="47"/>
      <c r="F139" s="48">
        <v>52</v>
      </c>
      <c r="H139" s="58">
        <v>52000</v>
      </c>
    </row>
    <row r="140" spans="1:8" ht="47.25">
      <c r="A140" s="46" t="s">
        <v>89</v>
      </c>
      <c r="B140" s="47" t="s">
        <v>67</v>
      </c>
      <c r="C140" s="47" t="s">
        <v>139</v>
      </c>
      <c r="D140" s="47" t="s">
        <v>142</v>
      </c>
      <c r="E140" s="47" t="s">
        <v>90</v>
      </c>
      <c r="F140" s="48">
        <v>52</v>
      </c>
      <c r="H140" s="58">
        <v>52000</v>
      </c>
    </row>
    <row r="141" spans="1:8" ht="47.25">
      <c r="A141" s="46" t="s">
        <v>51</v>
      </c>
      <c r="B141" s="47" t="s">
        <v>67</v>
      </c>
      <c r="C141" s="47" t="s">
        <v>139</v>
      </c>
      <c r="D141" s="47" t="s">
        <v>142</v>
      </c>
      <c r="E141" s="47" t="s">
        <v>91</v>
      </c>
      <c r="F141" s="48">
        <v>52</v>
      </c>
      <c r="H141" s="58">
        <v>52000</v>
      </c>
    </row>
    <row r="142" spans="1:8" ht="141.75">
      <c r="A142" s="46" t="s">
        <v>133</v>
      </c>
      <c r="B142" s="47" t="s">
        <v>67</v>
      </c>
      <c r="C142" s="47" t="s">
        <v>139</v>
      </c>
      <c r="D142" s="47" t="s">
        <v>134</v>
      </c>
      <c r="E142" s="47"/>
      <c r="F142" s="48">
        <v>225.72</v>
      </c>
      <c r="H142" s="58">
        <v>225722.88</v>
      </c>
    </row>
    <row r="143" spans="1:8" ht="126">
      <c r="A143" s="46" t="s">
        <v>143</v>
      </c>
      <c r="B143" s="47" t="s">
        <v>67</v>
      </c>
      <c r="C143" s="47" t="s">
        <v>139</v>
      </c>
      <c r="D143" s="47" t="s">
        <v>144</v>
      </c>
      <c r="E143" s="47"/>
      <c r="F143" s="48">
        <v>225.72</v>
      </c>
      <c r="H143" s="58">
        <v>225722.88</v>
      </c>
    </row>
    <row r="144" spans="1:8" ht="31.5">
      <c r="A144" s="46" t="s">
        <v>145</v>
      </c>
      <c r="B144" s="47" t="s">
        <v>67</v>
      </c>
      <c r="C144" s="47" t="s">
        <v>139</v>
      </c>
      <c r="D144" s="47" t="s">
        <v>146</v>
      </c>
      <c r="E144" s="47"/>
      <c r="F144" s="48">
        <v>225.72</v>
      </c>
      <c r="H144" s="58">
        <v>225722.88</v>
      </c>
    </row>
    <row r="145" spans="1:8" ht="47.25">
      <c r="A145" s="46" t="s">
        <v>89</v>
      </c>
      <c r="B145" s="47" t="s">
        <v>67</v>
      </c>
      <c r="C145" s="47" t="s">
        <v>139</v>
      </c>
      <c r="D145" s="47" t="s">
        <v>146</v>
      </c>
      <c r="E145" s="47" t="s">
        <v>90</v>
      </c>
      <c r="F145" s="48">
        <v>225.72</v>
      </c>
      <c r="H145" s="58">
        <v>225722.88</v>
      </c>
    </row>
    <row r="146" spans="1:8" ht="47.25">
      <c r="A146" s="46" t="s">
        <v>51</v>
      </c>
      <c r="B146" s="47" t="s">
        <v>67</v>
      </c>
      <c r="C146" s="47" t="s">
        <v>139</v>
      </c>
      <c r="D146" s="47" t="s">
        <v>146</v>
      </c>
      <c r="E146" s="47" t="s">
        <v>91</v>
      </c>
      <c r="F146" s="48">
        <v>225.72</v>
      </c>
      <c r="H146" s="58">
        <v>225722.88</v>
      </c>
    </row>
    <row r="147" spans="1:8" ht="78.75">
      <c r="A147" s="46" t="s">
        <v>121</v>
      </c>
      <c r="B147" s="47" t="s">
        <v>67</v>
      </c>
      <c r="C147" s="47" t="s">
        <v>139</v>
      </c>
      <c r="D147" s="47" t="s">
        <v>122</v>
      </c>
      <c r="E147" s="47"/>
      <c r="F147" s="48">
        <v>178.93</v>
      </c>
      <c r="G147" s="61">
        <f>SUM(F148+F151)</f>
        <v>178.93</v>
      </c>
      <c r="H147" s="58">
        <v>178931.5</v>
      </c>
    </row>
    <row r="148" spans="1:8" ht="31.5">
      <c r="A148" s="46" t="s">
        <v>217</v>
      </c>
      <c r="B148" s="47" t="s">
        <v>67</v>
      </c>
      <c r="C148" s="47" t="s">
        <v>139</v>
      </c>
      <c r="D148" s="47" t="s">
        <v>218</v>
      </c>
      <c r="E148" s="47"/>
      <c r="F148" s="48">
        <v>53.99</v>
      </c>
      <c r="H148" s="58">
        <v>53992.3</v>
      </c>
    </row>
    <row r="149" spans="1:8" ht="47.25">
      <c r="A149" s="46" t="s">
        <v>89</v>
      </c>
      <c r="B149" s="47" t="s">
        <v>67</v>
      </c>
      <c r="C149" s="47" t="s">
        <v>139</v>
      </c>
      <c r="D149" s="47" t="s">
        <v>218</v>
      </c>
      <c r="E149" s="47" t="s">
        <v>90</v>
      </c>
      <c r="F149" s="48">
        <v>53.99</v>
      </c>
      <c r="H149" s="58">
        <v>53992.3</v>
      </c>
    </row>
    <row r="150" spans="1:8" ht="47.25">
      <c r="A150" s="46" t="s">
        <v>51</v>
      </c>
      <c r="B150" s="47" t="s">
        <v>67</v>
      </c>
      <c r="C150" s="47" t="s">
        <v>139</v>
      </c>
      <c r="D150" s="47" t="s">
        <v>218</v>
      </c>
      <c r="E150" s="47" t="s">
        <v>91</v>
      </c>
      <c r="F150" s="48">
        <v>53.99</v>
      </c>
      <c r="H150" s="58">
        <v>53992.3</v>
      </c>
    </row>
    <row r="151" spans="1:8" ht="31.5">
      <c r="A151" s="46" t="s">
        <v>147</v>
      </c>
      <c r="B151" s="47" t="s">
        <v>67</v>
      </c>
      <c r="C151" s="47" t="s">
        <v>139</v>
      </c>
      <c r="D151" s="47" t="s">
        <v>148</v>
      </c>
      <c r="E151" s="47"/>
      <c r="F151" s="48">
        <v>124.94</v>
      </c>
      <c r="H151" s="58">
        <v>124939.2</v>
      </c>
    </row>
    <row r="152" spans="1:8" ht="47.25">
      <c r="A152" s="46" t="s">
        <v>89</v>
      </c>
      <c r="B152" s="47" t="s">
        <v>67</v>
      </c>
      <c r="C152" s="47" t="s">
        <v>139</v>
      </c>
      <c r="D152" s="47" t="s">
        <v>148</v>
      </c>
      <c r="E152" s="47" t="s">
        <v>90</v>
      </c>
      <c r="F152" s="48">
        <v>124.94</v>
      </c>
      <c r="H152" s="58">
        <v>124939.2</v>
      </c>
    </row>
    <row r="153" spans="1:8" ht="47.25">
      <c r="A153" s="46" t="s">
        <v>51</v>
      </c>
      <c r="B153" s="47" t="s">
        <v>67</v>
      </c>
      <c r="C153" s="47" t="s">
        <v>139</v>
      </c>
      <c r="D153" s="47" t="s">
        <v>148</v>
      </c>
      <c r="E153" s="47" t="s">
        <v>91</v>
      </c>
      <c r="F153" s="48">
        <v>124.94</v>
      </c>
      <c r="H153" s="58">
        <v>124939.2</v>
      </c>
    </row>
    <row r="154" spans="1:8" ht="110.25">
      <c r="A154" s="46" t="s">
        <v>149</v>
      </c>
      <c r="B154" s="47" t="s">
        <v>67</v>
      </c>
      <c r="C154" s="47" t="s">
        <v>139</v>
      </c>
      <c r="D154" s="47" t="s">
        <v>150</v>
      </c>
      <c r="E154" s="47"/>
      <c r="F154" s="48">
        <v>2612.39</v>
      </c>
      <c r="G154" s="61">
        <f>SUM(F155+F158+F161+F164+F167+F170)</f>
        <v>2612.3900000000003</v>
      </c>
      <c r="H154" s="58">
        <v>2612393</v>
      </c>
    </row>
    <row r="155" spans="1:8" ht="47.25">
      <c r="A155" s="46" t="s">
        <v>241</v>
      </c>
      <c r="B155" s="47" t="s">
        <v>67</v>
      </c>
      <c r="C155" s="47" t="s">
        <v>139</v>
      </c>
      <c r="D155" s="47" t="s">
        <v>242</v>
      </c>
      <c r="E155" s="47"/>
      <c r="F155" s="48">
        <v>955.9</v>
      </c>
      <c r="H155" s="58">
        <v>955899.53</v>
      </c>
    </row>
    <row r="156" spans="1:8" ht="47.25">
      <c r="A156" s="46" t="s">
        <v>89</v>
      </c>
      <c r="B156" s="47" t="s">
        <v>67</v>
      </c>
      <c r="C156" s="47" t="s">
        <v>139</v>
      </c>
      <c r="D156" s="47" t="s">
        <v>242</v>
      </c>
      <c r="E156" s="47" t="s">
        <v>90</v>
      </c>
      <c r="F156" s="48">
        <v>955.9</v>
      </c>
      <c r="H156" s="58">
        <v>955899.53</v>
      </c>
    </row>
    <row r="157" spans="1:8" ht="47.25">
      <c r="A157" s="46" t="s">
        <v>51</v>
      </c>
      <c r="B157" s="47" t="s">
        <v>67</v>
      </c>
      <c r="C157" s="47" t="s">
        <v>139</v>
      </c>
      <c r="D157" s="47" t="s">
        <v>242</v>
      </c>
      <c r="E157" s="47" t="s">
        <v>91</v>
      </c>
      <c r="F157" s="48">
        <v>955.9</v>
      </c>
      <c r="H157" s="58">
        <v>955899.53</v>
      </c>
    </row>
    <row r="158" spans="1:8" ht="47.25">
      <c r="A158" s="46" t="s">
        <v>151</v>
      </c>
      <c r="B158" s="47" t="s">
        <v>67</v>
      </c>
      <c r="C158" s="47" t="s">
        <v>139</v>
      </c>
      <c r="D158" s="47" t="s">
        <v>152</v>
      </c>
      <c r="E158" s="47"/>
      <c r="F158" s="48">
        <v>191.59</v>
      </c>
      <c r="H158" s="58">
        <v>191590.88</v>
      </c>
    </row>
    <row r="159" spans="1:8" ht="47.25">
      <c r="A159" s="46" t="s">
        <v>89</v>
      </c>
      <c r="B159" s="47" t="s">
        <v>67</v>
      </c>
      <c r="C159" s="47" t="s">
        <v>139</v>
      </c>
      <c r="D159" s="47" t="s">
        <v>152</v>
      </c>
      <c r="E159" s="47" t="s">
        <v>90</v>
      </c>
      <c r="F159" s="48">
        <v>191.59</v>
      </c>
      <c r="H159" s="58">
        <v>191590.88</v>
      </c>
    </row>
    <row r="160" spans="1:8" ht="47.25">
      <c r="A160" s="46" t="s">
        <v>51</v>
      </c>
      <c r="B160" s="47" t="s">
        <v>67</v>
      </c>
      <c r="C160" s="47" t="s">
        <v>139</v>
      </c>
      <c r="D160" s="47" t="s">
        <v>152</v>
      </c>
      <c r="E160" s="47" t="s">
        <v>91</v>
      </c>
      <c r="F160" s="48">
        <v>191.59</v>
      </c>
      <c r="H160" s="58">
        <v>191590.88</v>
      </c>
    </row>
    <row r="161" spans="1:8" ht="47.25">
      <c r="A161" s="46" t="s">
        <v>153</v>
      </c>
      <c r="B161" s="47" t="s">
        <v>67</v>
      </c>
      <c r="C161" s="47" t="s">
        <v>139</v>
      </c>
      <c r="D161" s="47" t="s">
        <v>154</v>
      </c>
      <c r="E161" s="47"/>
      <c r="F161" s="48">
        <v>344.47</v>
      </c>
      <c r="H161" s="58">
        <v>344475.49</v>
      </c>
    </row>
    <row r="162" spans="1:8" ht="47.25">
      <c r="A162" s="46" t="s">
        <v>89</v>
      </c>
      <c r="B162" s="47" t="s">
        <v>67</v>
      </c>
      <c r="C162" s="47" t="s">
        <v>139</v>
      </c>
      <c r="D162" s="47" t="s">
        <v>154</v>
      </c>
      <c r="E162" s="47" t="s">
        <v>90</v>
      </c>
      <c r="F162" s="48">
        <v>344.47</v>
      </c>
      <c r="H162" s="58">
        <v>344475.49</v>
      </c>
    </row>
    <row r="163" spans="1:8" ht="47.25">
      <c r="A163" s="46" t="s">
        <v>51</v>
      </c>
      <c r="B163" s="47" t="s">
        <v>67</v>
      </c>
      <c r="C163" s="47" t="s">
        <v>139</v>
      </c>
      <c r="D163" s="47" t="s">
        <v>154</v>
      </c>
      <c r="E163" s="47" t="s">
        <v>91</v>
      </c>
      <c r="F163" s="48">
        <v>344.47</v>
      </c>
      <c r="H163" s="58">
        <v>344475.49</v>
      </c>
    </row>
    <row r="164" spans="1:8" ht="47.25">
      <c r="A164" s="46" t="s">
        <v>219</v>
      </c>
      <c r="B164" s="47" t="s">
        <v>67</v>
      </c>
      <c r="C164" s="47" t="s">
        <v>139</v>
      </c>
      <c r="D164" s="47" t="s">
        <v>220</v>
      </c>
      <c r="E164" s="47"/>
      <c r="F164" s="48">
        <v>46.29</v>
      </c>
      <c r="H164" s="58">
        <v>46287.1</v>
      </c>
    </row>
    <row r="165" spans="1:8" ht="47.25">
      <c r="A165" s="46" t="s">
        <v>89</v>
      </c>
      <c r="B165" s="47" t="s">
        <v>67</v>
      </c>
      <c r="C165" s="47" t="s">
        <v>139</v>
      </c>
      <c r="D165" s="47" t="s">
        <v>220</v>
      </c>
      <c r="E165" s="47" t="s">
        <v>90</v>
      </c>
      <c r="F165" s="48">
        <v>46.29</v>
      </c>
      <c r="H165" s="58">
        <v>46287.1</v>
      </c>
    </row>
    <row r="166" spans="1:8" ht="47.25">
      <c r="A166" s="46" t="s">
        <v>51</v>
      </c>
      <c r="B166" s="47" t="s">
        <v>67</v>
      </c>
      <c r="C166" s="47" t="s">
        <v>139</v>
      </c>
      <c r="D166" s="47" t="s">
        <v>220</v>
      </c>
      <c r="E166" s="47" t="s">
        <v>91</v>
      </c>
      <c r="F166" s="48">
        <v>46.29</v>
      </c>
      <c r="H166" s="58">
        <v>46287.1</v>
      </c>
    </row>
    <row r="167" spans="1:8" ht="47.25">
      <c r="A167" s="46" t="s">
        <v>155</v>
      </c>
      <c r="B167" s="47" t="s">
        <v>67</v>
      </c>
      <c r="C167" s="47" t="s">
        <v>139</v>
      </c>
      <c r="D167" s="47" t="s">
        <v>156</v>
      </c>
      <c r="E167" s="47"/>
      <c r="F167" s="48">
        <v>104.14</v>
      </c>
      <c r="H167" s="58">
        <v>104140</v>
      </c>
    </row>
    <row r="168" spans="1:8" ht="47.25">
      <c r="A168" s="46" t="s">
        <v>89</v>
      </c>
      <c r="B168" s="47" t="s">
        <v>67</v>
      </c>
      <c r="C168" s="47" t="s">
        <v>139</v>
      </c>
      <c r="D168" s="47" t="s">
        <v>156</v>
      </c>
      <c r="E168" s="47" t="s">
        <v>90</v>
      </c>
      <c r="F168" s="48">
        <v>104.14</v>
      </c>
      <c r="H168" s="58">
        <v>104140</v>
      </c>
    </row>
    <row r="169" spans="1:8" ht="47.25">
      <c r="A169" s="46" t="s">
        <v>51</v>
      </c>
      <c r="B169" s="47" t="s">
        <v>67</v>
      </c>
      <c r="C169" s="47" t="s">
        <v>139</v>
      </c>
      <c r="D169" s="47" t="s">
        <v>156</v>
      </c>
      <c r="E169" s="47" t="s">
        <v>91</v>
      </c>
      <c r="F169" s="48">
        <v>104.14</v>
      </c>
      <c r="H169" s="58">
        <v>104140</v>
      </c>
    </row>
    <row r="170" spans="1:8" ht="47.25">
      <c r="A170" s="46" t="s">
        <v>241</v>
      </c>
      <c r="B170" s="47" t="s">
        <v>67</v>
      </c>
      <c r="C170" s="47" t="s">
        <v>139</v>
      </c>
      <c r="D170" s="47" t="s">
        <v>243</v>
      </c>
      <c r="E170" s="47"/>
      <c r="F170" s="48">
        <v>970</v>
      </c>
      <c r="H170" s="58">
        <v>970000</v>
      </c>
    </row>
    <row r="171" spans="1:8" ht="47.25">
      <c r="A171" s="46" t="s">
        <v>89</v>
      </c>
      <c r="B171" s="47" t="s">
        <v>67</v>
      </c>
      <c r="C171" s="47" t="s">
        <v>139</v>
      </c>
      <c r="D171" s="47" t="s">
        <v>243</v>
      </c>
      <c r="E171" s="47" t="s">
        <v>90</v>
      </c>
      <c r="F171" s="48">
        <v>970</v>
      </c>
      <c r="H171" s="58">
        <v>970000</v>
      </c>
    </row>
    <row r="172" spans="1:8" ht="47.25">
      <c r="A172" s="46" t="s">
        <v>51</v>
      </c>
      <c r="B172" s="47" t="s">
        <v>67</v>
      </c>
      <c r="C172" s="47" t="s">
        <v>139</v>
      </c>
      <c r="D172" s="47" t="s">
        <v>243</v>
      </c>
      <c r="E172" s="47" t="s">
        <v>91</v>
      </c>
      <c r="F172" s="48">
        <v>970</v>
      </c>
      <c r="H172" s="58">
        <v>970000</v>
      </c>
    </row>
    <row r="173" spans="1:8" ht="94.5">
      <c r="A173" s="46" t="s">
        <v>221</v>
      </c>
      <c r="B173" s="47" t="s">
        <v>67</v>
      </c>
      <c r="C173" s="47" t="s">
        <v>139</v>
      </c>
      <c r="D173" s="47" t="s">
        <v>222</v>
      </c>
      <c r="E173" s="47"/>
      <c r="F173" s="48">
        <v>1965.2</v>
      </c>
      <c r="G173" s="61">
        <f>SUM(F174+F177+F180+F183+F186)</f>
        <v>1965.2</v>
      </c>
      <c r="H173" s="58">
        <v>1965196.26</v>
      </c>
    </row>
    <row r="174" spans="1:8" ht="47.25">
      <c r="A174" s="46" t="s">
        <v>223</v>
      </c>
      <c r="B174" s="47" t="s">
        <v>67</v>
      </c>
      <c r="C174" s="47" t="s">
        <v>139</v>
      </c>
      <c r="D174" s="47" t="s">
        <v>224</v>
      </c>
      <c r="E174" s="47"/>
      <c r="F174" s="48">
        <v>137</v>
      </c>
      <c r="H174" s="58">
        <v>137000</v>
      </c>
    </row>
    <row r="175" spans="1:8" ht="47.25">
      <c r="A175" s="46" t="s">
        <v>89</v>
      </c>
      <c r="B175" s="47" t="s">
        <v>67</v>
      </c>
      <c r="C175" s="47" t="s">
        <v>139</v>
      </c>
      <c r="D175" s="47" t="s">
        <v>224</v>
      </c>
      <c r="E175" s="47" t="s">
        <v>90</v>
      </c>
      <c r="F175" s="48">
        <v>137</v>
      </c>
      <c r="H175" s="58">
        <v>137000</v>
      </c>
    </row>
    <row r="176" spans="1:8" ht="47.25">
      <c r="A176" s="46" t="s">
        <v>51</v>
      </c>
      <c r="B176" s="47" t="s">
        <v>67</v>
      </c>
      <c r="C176" s="47" t="s">
        <v>139</v>
      </c>
      <c r="D176" s="47" t="s">
        <v>224</v>
      </c>
      <c r="E176" s="47" t="s">
        <v>91</v>
      </c>
      <c r="F176" s="48">
        <v>137</v>
      </c>
      <c r="H176" s="58">
        <v>137000</v>
      </c>
    </row>
    <row r="177" spans="1:8" ht="47.25">
      <c r="A177" s="46" t="s">
        <v>244</v>
      </c>
      <c r="B177" s="47" t="s">
        <v>67</v>
      </c>
      <c r="C177" s="47" t="s">
        <v>139</v>
      </c>
      <c r="D177" s="47" t="s">
        <v>245</v>
      </c>
      <c r="E177" s="47"/>
      <c r="F177" s="48">
        <v>95</v>
      </c>
      <c r="H177" s="58">
        <v>95000</v>
      </c>
    </row>
    <row r="178" spans="1:8" ht="47.25">
      <c r="A178" s="46" t="s">
        <v>89</v>
      </c>
      <c r="B178" s="47" t="s">
        <v>67</v>
      </c>
      <c r="C178" s="47" t="s">
        <v>139</v>
      </c>
      <c r="D178" s="47" t="s">
        <v>245</v>
      </c>
      <c r="E178" s="47" t="s">
        <v>90</v>
      </c>
      <c r="F178" s="48">
        <v>95</v>
      </c>
      <c r="H178" s="58">
        <v>95000</v>
      </c>
    </row>
    <row r="179" spans="1:8" ht="47.25">
      <c r="A179" s="46" t="s">
        <v>51</v>
      </c>
      <c r="B179" s="47" t="s">
        <v>67</v>
      </c>
      <c r="C179" s="47" t="s">
        <v>139</v>
      </c>
      <c r="D179" s="47" t="s">
        <v>245</v>
      </c>
      <c r="E179" s="47" t="s">
        <v>91</v>
      </c>
      <c r="F179" s="48">
        <v>95</v>
      </c>
      <c r="H179" s="58">
        <v>95000</v>
      </c>
    </row>
    <row r="180" spans="1:8" ht="31.5">
      <c r="A180" s="46" t="s">
        <v>246</v>
      </c>
      <c r="B180" s="47" t="s">
        <v>67</v>
      </c>
      <c r="C180" s="47" t="s">
        <v>139</v>
      </c>
      <c r="D180" s="47" t="s">
        <v>247</v>
      </c>
      <c r="E180" s="47"/>
      <c r="F180" s="48">
        <v>31.57</v>
      </c>
      <c r="H180" s="58">
        <v>31568.9</v>
      </c>
    </row>
    <row r="181" spans="1:8" ht="47.25">
      <c r="A181" s="46" t="s">
        <v>89</v>
      </c>
      <c r="B181" s="47" t="s">
        <v>67</v>
      </c>
      <c r="C181" s="47" t="s">
        <v>139</v>
      </c>
      <c r="D181" s="47" t="s">
        <v>247</v>
      </c>
      <c r="E181" s="47" t="s">
        <v>90</v>
      </c>
      <c r="F181" s="48">
        <v>31.57</v>
      </c>
      <c r="H181" s="58">
        <v>31568.9</v>
      </c>
    </row>
    <row r="182" spans="1:8" ht="47.25">
      <c r="A182" s="46" t="s">
        <v>51</v>
      </c>
      <c r="B182" s="47" t="s">
        <v>67</v>
      </c>
      <c r="C182" s="47" t="s">
        <v>139</v>
      </c>
      <c r="D182" s="47" t="s">
        <v>247</v>
      </c>
      <c r="E182" s="47" t="s">
        <v>91</v>
      </c>
      <c r="F182" s="48">
        <v>31.57</v>
      </c>
      <c r="H182" s="58">
        <v>31568.9</v>
      </c>
    </row>
    <row r="183" spans="1:8" ht="31.5">
      <c r="A183" s="46" t="s">
        <v>248</v>
      </c>
      <c r="B183" s="47" t="s">
        <v>67</v>
      </c>
      <c r="C183" s="47" t="s">
        <v>139</v>
      </c>
      <c r="D183" s="47" t="s">
        <v>249</v>
      </c>
      <c r="E183" s="47"/>
      <c r="F183" s="48">
        <v>227.73</v>
      </c>
      <c r="H183" s="58">
        <v>227730.17</v>
      </c>
    </row>
    <row r="184" spans="1:8" ht="47.25">
      <c r="A184" s="46" t="s">
        <v>89</v>
      </c>
      <c r="B184" s="47" t="s">
        <v>67</v>
      </c>
      <c r="C184" s="47" t="s">
        <v>139</v>
      </c>
      <c r="D184" s="47" t="s">
        <v>249</v>
      </c>
      <c r="E184" s="47" t="s">
        <v>90</v>
      </c>
      <c r="F184" s="48">
        <v>227.73</v>
      </c>
      <c r="H184" s="58">
        <v>227730.17</v>
      </c>
    </row>
    <row r="185" spans="1:8" ht="47.25">
      <c r="A185" s="46" t="s">
        <v>51</v>
      </c>
      <c r="B185" s="47" t="s">
        <v>67</v>
      </c>
      <c r="C185" s="47" t="s">
        <v>139</v>
      </c>
      <c r="D185" s="47" t="s">
        <v>249</v>
      </c>
      <c r="E185" s="47" t="s">
        <v>91</v>
      </c>
      <c r="F185" s="48">
        <v>227.73</v>
      </c>
      <c r="H185" s="58">
        <v>227730.17</v>
      </c>
    </row>
    <row r="186" spans="1:8" ht="141.75">
      <c r="A186" s="46" t="s">
        <v>225</v>
      </c>
      <c r="B186" s="47" t="s">
        <v>67</v>
      </c>
      <c r="C186" s="47" t="s">
        <v>139</v>
      </c>
      <c r="D186" s="47" t="s">
        <v>226</v>
      </c>
      <c r="E186" s="47"/>
      <c r="F186" s="48">
        <v>1473.9</v>
      </c>
      <c r="H186" s="58">
        <v>1473897.19</v>
      </c>
    </row>
    <row r="187" spans="1:8" ht="47.25">
      <c r="A187" s="46" t="s">
        <v>89</v>
      </c>
      <c r="B187" s="47" t="s">
        <v>67</v>
      </c>
      <c r="C187" s="47" t="s">
        <v>139</v>
      </c>
      <c r="D187" s="47" t="s">
        <v>226</v>
      </c>
      <c r="E187" s="47" t="s">
        <v>90</v>
      </c>
      <c r="F187" s="48">
        <v>1473.9</v>
      </c>
      <c r="H187" s="58">
        <v>1473897.19</v>
      </c>
    </row>
    <row r="188" spans="1:8" ht="47.25">
      <c r="A188" s="46" t="s">
        <v>51</v>
      </c>
      <c r="B188" s="47" t="s">
        <v>67</v>
      </c>
      <c r="C188" s="47" t="s">
        <v>139</v>
      </c>
      <c r="D188" s="47" t="s">
        <v>226</v>
      </c>
      <c r="E188" s="47" t="s">
        <v>91</v>
      </c>
      <c r="F188" s="48">
        <v>1473.9</v>
      </c>
      <c r="H188" s="58">
        <v>1473897.19</v>
      </c>
    </row>
    <row r="189" spans="1:8" ht="31.5">
      <c r="A189" s="46" t="s">
        <v>157</v>
      </c>
      <c r="B189" s="47" t="s">
        <v>67</v>
      </c>
      <c r="C189" s="47" t="s">
        <v>158</v>
      </c>
      <c r="D189" s="47"/>
      <c r="E189" s="47"/>
      <c r="F189" s="48">
        <v>10.06</v>
      </c>
      <c r="H189" s="58">
        <v>10062</v>
      </c>
    </row>
    <row r="190" spans="1:8" ht="110.25">
      <c r="A190" s="46" t="s">
        <v>159</v>
      </c>
      <c r="B190" s="47" t="s">
        <v>67</v>
      </c>
      <c r="C190" s="47" t="s">
        <v>158</v>
      </c>
      <c r="D190" s="47" t="s">
        <v>160</v>
      </c>
      <c r="E190" s="47"/>
      <c r="F190" s="48">
        <v>10.06</v>
      </c>
      <c r="H190" s="58">
        <v>10062</v>
      </c>
    </row>
    <row r="191" spans="1:8" ht="31.5">
      <c r="A191" s="46" t="s">
        <v>161</v>
      </c>
      <c r="B191" s="47" t="s">
        <v>67</v>
      </c>
      <c r="C191" s="47" t="s">
        <v>158</v>
      </c>
      <c r="D191" s="47" t="s">
        <v>162</v>
      </c>
      <c r="E191" s="47"/>
      <c r="F191" s="48">
        <v>10.06</v>
      </c>
      <c r="H191" s="58">
        <v>10062</v>
      </c>
    </row>
    <row r="192" spans="1:8" ht="15.75">
      <c r="A192" s="46" t="s">
        <v>97</v>
      </c>
      <c r="B192" s="47" t="s">
        <v>67</v>
      </c>
      <c r="C192" s="47" t="s">
        <v>158</v>
      </c>
      <c r="D192" s="47" t="s">
        <v>162</v>
      </c>
      <c r="E192" s="47" t="s">
        <v>98</v>
      </c>
      <c r="F192" s="48">
        <v>10.06</v>
      </c>
      <c r="H192" s="58">
        <v>10062</v>
      </c>
    </row>
    <row r="193" spans="1:8" ht="15.75">
      <c r="A193" s="46" t="s">
        <v>6</v>
      </c>
      <c r="B193" s="47" t="s">
        <v>67</v>
      </c>
      <c r="C193" s="47" t="s">
        <v>158</v>
      </c>
      <c r="D193" s="47" t="s">
        <v>162</v>
      </c>
      <c r="E193" s="47" t="s">
        <v>99</v>
      </c>
      <c r="F193" s="48">
        <v>10.06</v>
      </c>
      <c r="H193" s="58">
        <v>10062</v>
      </c>
    </row>
    <row r="194" spans="1:8" ht="15.75">
      <c r="A194" s="46" t="s">
        <v>58</v>
      </c>
      <c r="B194" s="47" t="s">
        <v>67</v>
      </c>
      <c r="C194" s="47" t="s">
        <v>163</v>
      </c>
      <c r="D194" s="47"/>
      <c r="E194" s="47"/>
      <c r="F194" s="48">
        <v>1856.24</v>
      </c>
      <c r="H194" s="58">
        <v>1856235.4</v>
      </c>
    </row>
    <row r="195" spans="1:8" ht="15.75">
      <c r="A195" s="46" t="s">
        <v>12</v>
      </c>
      <c r="B195" s="47" t="s">
        <v>67</v>
      </c>
      <c r="C195" s="47" t="s">
        <v>164</v>
      </c>
      <c r="D195" s="47"/>
      <c r="E195" s="47"/>
      <c r="F195" s="48">
        <v>1856.24</v>
      </c>
      <c r="H195" s="58">
        <v>1856235.4</v>
      </c>
    </row>
    <row r="196" spans="1:8" ht="94.5">
      <c r="A196" s="46" t="s">
        <v>165</v>
      </c>
      <c r="B196" s="47" t="s">
        <v>67</v>
      </c>
      <c r="C196" s="47" t="s">
        <v>164</v>
      </c>
      <c r="D196" s="47" t="s">
        <v>166</v>
      </c>
      <c r="E196" s="47"/>
      <c r="F196" s="48">
        <v>1856.24</v>
      </c>
      <c r="G196" s="61">
        <f>SUM(F197+F204+F207)</f>
        <v>1856.2400000000002</v>
      </c>
      <c r="H196" s="58">
        <v>1856235.4</v>
      </c>
    </row>
    <row r="197" spans="1:8" ht="31.5">
      <c r="A197" s="46" t="s">
        <v>167</v>
      </c>
      <c r="B197" s="47" t="s">
        <v>67</v>
      </c>
      <c r="C197" s="47" t="s">
        <v>164</v>
      </c>
      <c r="D197" s="47" t="s">
        <v>168</v>
      </c>
      <c r="E197" s="47"/>
      <c r="F197" s="48">
        <v>1488.64</v>
      </c>
      <c r="G197" s="61">
        <f>SUM(F199+F201+F203)</f>
        <v>1488.64</v>
      </c>
      <c r="H197" s="58">
        <v>1488640.4</v>
      </c>
    </row>
    <row r="198" spans="1:8" ht="110.25">
      <c r="A198" s="46" t="s">
        <v>86</v>
      </c>
      <c r="B198" s="47" t="s">
        <v>67</v>
      </c>
      <c r="C198" s="47" t="s">
        <v>164</v>
      </c>
      <c r="D198" s="47" t="s">
        <v>168</v>
      </c>
      <c r="E198" s="47" t="s">
        <v>87</v>
      </c>
      <c r="F198" s="48">
        <v>1029.51</v>
      </c>
      <c r="H198" s="58">
        <v>1029508.52</v>
      </c>
    </row>
    <row r="199" spans="1:8" ht="31.5">
      <c r="A199" s="46" t="s">
        <v>55</v>
      </c>
      <c r="B199" s="47" t="s">
        <v>67</v>
      </c>
      <c r="C199" s="47" t="s">
        <v>164</v>
      </c>
      <c r="D199" s="47" t="s">
        <v>168</v>
      </c>
      <c r="E199" s="47" t="s">
        <v>118</v>
      </c>
      <c r="F199" s="48">
        <v>1029.51</v>
      </c>
      <c r="H199" s="58">
        <v>1029508.52</v>
      </c>
    </row>
    <row r="200" spans="1:8" ht="47.25">
      <c r="A200" s="46" t="s">
        <v>89</v>
      </c>
      <c r="B200" s="47" t="s">
        <v>67</v>
      </c>
      <c r="C200" s="47" t="s">
        <v>164</v>
      </c>
      <c r="D200" s="47" t="s">
        <v>168</v>
      </c>
      <c r="E200" s="47" t="s">
        <v>90</v>
      </c>
      <c r="F200" s="48">
        <v>458.45</v>
      </c>
      <c r="H200" s="58">
        <v>458446.88</v>
      </c>
    </row>
    <row r="201" spans="1:8" ht="47.25">
      <c r="A201" s="46" t="s">
        <v>51</v>
      </c>
      <c r="B201" s="47" t="s">
        <v>67</v>
      </c>
      <c r="C201" s="47" t="s">
        <v>164</v>
      </c>
      <c r="D201" s="47" t="s">
        <v>168</v>
      </c>
      <c r="E201" s="47" t="s">
        <v>91</v>
      </c>
      <c r="F201" s="48">
        <v>458.45</v>
      </c>
      <c r="H201" s="58">
        <v>458446.88</v>
      </c>
    </row>
    <row r="202" spans="1:8" ht="15.75">
      <c r="A202" s="46" t="s">
        <v>187</v>
      </c>
      <c r="B202" s="47" t="s">
        <v>67</v>
      </c>
      <c r="C202" s="47" t="s">
        <v>164</v>
      </c>
      <c r="D202" s="47" t="s">
        <v>168</v>
      </c>
      <c r="E202" s="47" t="s">
        <v>188</v>
      </c>
      <c r="F202" s="48">
        <v>0.68</v>
      </c>
      <c r="H202" s="58">
        <v>685</v>
      </c>
    </row>
    <row r="203" spans="1:8" ht="31.5">
      <c r="A203" s="46" t="s">
        <v>189</v>
      </c>
      <c r="B203" s="47" t="s">
        <v>67</v>
      </c>
      <c r="C203" s="47" t="s">
        <v>164</v>
      </c>
      <c r="D203" s="47" t="s">
        <v>168</v>
      </c>
      <c r="E203" s="47" t="s">
        <v>190</v>
      </c>
      <c r="F203" s="48">
        <v>0.68</v>
      </c>
      <c r="H203" s="58">
        <v>685</v>
      </c>
    </row>
    <row r="204" spans="1:8" ht="63">
      <c r="A204" s="46" t="s">
        <v>169</v>
      </c>
      <c r="B204" s="47" t="s">
        <v>67</v>
      </c>
      <c r="C204" s="47" t="s">
        <v>164</v>
      </c>
      <c r="D204" s="47" t="s">
        <v>170</v>
      </c>
      <c r="E204" s="47"/>
      <c r="F204" s="48">
        <v>332.6</v>
      </c>
      <c r="H204" s="58">
        <v>332595</v>
      </c>
    </row>
    <row r="205" spans="1:8" ht="15.75">
      <c r="A205" s="46" t="s">
        <v>97</v>
      </c>
      <c r="B205" s="47" t="s">
        <v>67</v>
      </c>
      <c r="C205" s="47" t="s">
        <v>164</v>
      </c>
      <c r="D205" s="47" t="s">
        <v>170</v>
      </c>
      <c r="E205" s="47" t="s">
        <v>98</v>
      </c>
      <c r="F205" s="48">
        <v>332.6</v>
      </c>
      <c r="H205" s="58">
        <v>332595</v>
      </c>
    </row>
    <row r="206" spans="1:8" ht="15.75">
      <c r="A206" s="46" t="s">
        <v>6</v>
      </c>
      <c r="B206" s="47" t="s">
        <v>67</v>
      </c>
      <c r="C206" s="47" t="s">
        <v>164</v>
      </c>
      <c r="D206" s="47" t="s">
        <v>170</v>
      </c>
      <c r="E206" s="47" t="s">
        <v>99</v>
      </c>
      <c r="F206" s="48">
        <v>332.6</v>
      </c>
      <c r="H206" s="58">
        <v>332595</v>
      </c>
    </row>
    <row r="207" spans="1:8" ht="47.25">
      <c r="A207" s="46" t="s">
        <v>250</v>
      </c>
      <c r="B207" s="47" t="s">
        <v>67</v>
      </c>
      <c r="C207" s="47" t="s">
        <v>164</v>
      </c>
      <c r="D207" s="47" t="s">
        <v>251</v>
      </c>
      <c r="E207" s="47"/>
      <c r="F207" s="48">
        <v>35</v>
      </c>
      <c r="H207" s="58">
        <v>35000</v>
      </c>
    </row>
    <row r="208" spans="1:8" ht="110.25">
      <c r="A208" s="46" t="s">
        <v>86</v>
      </c>
      <c r="B208" s="47" t="s">
        <v>67</v>
      </c>
      <c r="C208" s="47" t="s">
        <v>164</v>
      </c>
      <c r="D208" s="47" t="s">
        <v>251</v>
      </c>
      <c r="E208" s="47" t="s">
        <v>87</v>
      </c>
      <c r="F208" s="48">
        <v>35</v>
      </c>
      <c r="H208" s="58">
        <v>35000</v>
      </c>
    </row>
    <row r="209" spans="1:8" ht="31.5">
      <c r="A209" s="46" t="s">
        <v>55</v>
      </c>
      <c r="B209" s="47" t="s">
        <v>67</v>
      </c>
      <c r="C209" s="47" t="s">
        <v>164</v>
      </c>
      <c r="D209" s="47" t="s">
        <v>251</v>
      </c>
      <c r="E209" s="47" t="s">
        <v>118</v>
      </c>
      <c r="F209" s="48">
        <v>35</v>
      </c>
      <c r="H209" s="58">
        <v>35000</v>
      </c>
    </row>
    <row r="210" spans="1:8" ht="15.75">
      <c r="A210" s="46" t="s">
        <v>59</v>
      </c>
      <c r="B210" s="47" t="s">
        <v>67</v>
      </c>
      <c r="C210" s="47" t="s">
        <v>171</v>
      </c>
      <c r="D210" s="47"/>
      <c r="E210" s="47"/>
      <c r="F210" s="48">
        <v>195</v>
      </c>
      <c r="H210" s="58">
        <v>195000</v>
      </c>
    </row>
    <row r="211" spans="1:8" ht="15.75">
      <c r="A211" s="46" t="s">
        <v>23</v>
      </c>
      <c r="B211" s="47" t="s">
        <v>67</v>
      </c>
      <c r="C211" s="47" t="s">
        <v>172</v>
      </c>
      <c r="D211" s="47"/>
      <c r="E211" s="47"/>
      <c r="F211" s="48">
        <v>195</v>
      </c>
      <c r="H211" s="58">
        <v>195000</v>
      </c>
    </row>
    <row r="212" spans="1:8" ht="78.75">
      <c r="A212" s="46" t="s">
        <v>92</v>
      </c>
      <c r="B212" s="47" t="s">
        <v>67</v>
      </c>
      <c r="C212" s="47" t="s">
        <v>172</v>
      </c>
      <c r="D212" s="47" t="s">
        <v>93</v>
      </c>
      <c r="E212" s="47"/>
      <c r="F212" s="48">
        <v>195</v>
      </c>
      <c r="H212" s="58">
        <v>195000</v>
      </c>
    </row>
    <row r="213" spans="1:8" ht="78.75">
      <c r="A213" s="46" t="s">
        <v>70</v>
      </c>
      <c r="B213" s="47" t="s">
        <v>67</v>
      </c>
      <c r="C213" s="47" t="s">
        <v>172</v>
      </c>
      <c r="D213" s="47" t="s">
        <v>140</v>
      </c>
      <c r="E213" s="47"/>
      <c r="F213" s="48">
        <v>195</v>
      </c>
      <c r="H213" s="58">
        <v>195000</v>
      </c>
    </row>
    <row r="214" spans="1:8" ht="31.5">
      <c r="A214" s="46" t="s">
        <v>173</v>
      </c>
      <c r="B214" s="47" t="s">
        <v>67</v>
      </c>
      <c r="C214" s="47" t="s">
        <v>172</v>
      </c>
      <c r="D214" s="47" t="s">
        <v>174</v>
      </c>
      <c r="E214" s="47"/>
      <c r="F214" s="48">
        <v>195</v>
      </c>
      <c r="H214" s="58">
        <v>195000</v>
      </c>
    </row>
    <row r="215" spans="1:8" ht="31.5">
      <c r="A215" s="46" t="s">
        <v>175</v>
      </c>
      <c r="B215" s="47" t="s">
        <v>67</v>
      </c>
      <c r="C215" s="47" t="s">
        <v>172</v>
      </c>
      <c r="D215" s="47" t="s">
        <v>174</v>
      </c>
      <c r="E215" s="47" t="s">
        <v>176</v>
      </c>
      <c r="F215" s="48">
        <v>195</v>
      </c>
      <c r="H215" s="58">
        <v>195000</v>
      </c>
    </row>
    <row r="216" spans="1:8" ht="47.25">
      <c r="A216" s="46" t="s">
        <v>60</v>
      </c>
      <c r="B216" s="47" t="s">
        <v>67</v>
      </c>
      <c r="C216" s="47" t="s">
        <v>172</v>
      </c>
      <c r="D216" s="47" t="s">
        <v>174</v>
      </c>
      <c r="E216" s="47" t="s">
        <v>177</v>
      </c>
      <c r="F216" s="48">
        <v>195</v>
      </c>
      <c r="H216" s="58">
        <v>195000</v>
      </c>
    </row>
    <row r="217" spans="1:8" ht="15.75">
      <c r="A217" s="46" t="s">
        <v>61</v>
      </c>
      <c r="B217" s="47" t="s">
        <v>67</v>
      </c>
      <c r="C217" s="47" t="s">
        <v>178</v>
      </c>
      <c r="D217" s="47"/>
      <c r="E217" s="47"/>
      <c r="F217" s="48">
        <v>2180.86</v>
      </c>
      <c r="H217" s="58">
        <v>2180864.05</v>
      </c>
    </row>
    <row r="218" spans="1:8" ht="15.75">
      <c r="A218" s="46" t="s">
        <v>62</v>
      </c>
      <c r="B218" s="47" t="s">
        <v>67</v>
      </c>
      <c r="C218" s="47" t="s">
        <v>179</v>
      </c>
      <c r="D218" s="47"/>
      <c r="E218" s="47"/>
      <c r="F218" s="48">
        <v>2180.86</v>
      </c>
      <c r="G218" s="61">
        <f>SUM(F219+F224)</f>
        <v>2180.8599999999997</v>
      </c>
      <c r="H218" s="58">
        <v>2180864.05</v>
      </c>
    </row>
    <row r="219" spans="1:8" ht="78.75">
      <c r="A219" s="46" t="s">
        <v>92</v>
      </c>
      <c r="B219" s="47" t="s">
        <v>67</v>
      </c>
      <c r="C219" s="47" t="s">
        <v>179</v>
      </c>
      <c r="D219" s="47" t="s">
        <v>93</v>
      </c>
      <c r="E219" s="47"/>
      <c r="F219" s="48">
        <v>99.43</v>
      </c>
      <c r="H219" s="58">
        <v>99432</v>
      </c>
    </row>
    <row r="220" spans="1:8" ht="78.75">
      <c r="A220" s="46" t="s">
        <v>70</v>
      </c>
      <c r="B220" s="47" t="s">
        <v>67</v>
      </c>
      <c r="C220" s="47" t="s">
        <v>179</v>
      </c>
      <c r="D220" s="47" t="s">
        <v>140</v>
      </c>
      <c r="E220" s="47"/>
      <c r="F220" s="48">
        <v>99.43</v>
      </c>
      <c r="H220" s="58">
        <v>99432</v>
      </c>
    </row>
    <row r="221" spans="1:8" ht="47.25">
      <c r="A221" s="46" t="s">
        <v>252</v>
      </c>
      <c r="B221" s="47" t="s">
        <v>67</v>
      </c>
      <c r="C221" s="47" t="s">
        <v>179</v>
      </c>
      <c r="D221" s="47" t="s">
        <v>253</v>
      </c>
      <c r="E221" s="47"/>
      <c r="F221" s="48">
        <v>99.43</v>
      </c>
      <c r="H221" s="58">
        <v>99432</v>
      </c>
    </row>
    <row r="222" spans="1:8" ht="47.25">
      <c r="A222" s="46" t="s">
        <v>89</v>
      </c>
      <c r="B222" s="47" t="s">
        <v>67</v>
      </c>
      <c r="C222" s="47" t="s">
        <v>179</v>
      </c>
      <c r="D222" s="47" t="s">
        <v>253</v>
      </c>
      <c r="E222" s="47" t="s">
        <v>90</v>
      </c>
      <c r="F222" s="48">
        <v>99.43</v>
      </c>
      <c r="H222" s="58">
        <v>99432</v>
      </c>
    </row>
    <row r="223" spans="1:8" ht="47.25">
      <c r="A223" s="46" t="s">
        <v>51</v>
      </c>
      <c r="B223" s="47" t="s">
        <v>67</v>
      </c>
      <c r="C223" s="47" t="s">
        <v>179</v>
      </c>
      <c r="D223" s="47" t="s">
        <v>253</v>
      </c>
      <c r="E223" s="47" t="s">
        <v>91</v>
      </c>
      <c r="F223" s="48">
        <v>99.43</v>
      </c>
      <c r="H223" s="58">
        <v>99432</v>
      </c>
    </row>
    <row r="224" spans="1:8" ht="94.5">
      <c r="A224" s="46" t="s">
        <v>180</v>
      </c>
      <c r="B224" s="47" t="s">
        <v>67</v>
      </c>
      <c r="C224" s="47" t="s">
        <v>179</v>
      </c>
      <c r="D224" s="47" t="s">
        <v>181</v>
      </c>
      <c r="E224" s="47"/>
      <c r="F224" s="48">
        <v>2081.43</v>
      </c>
      <c r="G224" s="61">
        <f>SUM(F225+F228)</f>
        <v>2081.4300000000003</v>
      </c>
      <c r="H224" s="58">
        <v>2081432.05</v>
      </c>
    </row>
    <row r="225" spans="1:8" ht="63">
      <c r="A225" s="46" t="s">
        <v>182</v>
      </c>
      <c r="B225" s="47" t="s">
        <v>67</v>
      </c>
      <c r="C225" s="47" t="s">
        <v>179</v>
      </c>
      <c r="D225" s="47" t="s">
        <v>183</v>
      </c>
      <c r="E225" s="47"/>
      <c r="F225" s="48">
        <v>96.77</v>
      </c>
      <c r="H225" s="58">
        <v>96774.03</v>
      </c>
    </row>
    <row r="226" spans="1:8" ht="47.25">
      <c r="A226" s="46" t="s">
        <v>89</v>
      </c>
      <c r="B226" s="47" t="s">
        <v>67</v>
      </c>
      <c r="C226" s="47" t="s">
        <v>179</v>
      </c>
      <c r="D226" s="47" t="s">
        <v>183</v>
      </c>
      <c r="E226" s="47" t="s">
        <v>90</v>
      </c>
      <c r="F226" s="48">
        <v>96.77</v>
      </c>
      <c r="H226" s="58">
        <v>96774.03</v>
      </c>
    </row>
    <row r="227" spans="1:8" ht="47.25">
      <c r="A227" s="46" t="s">
        <v>51</v>
      </c>
      <c r="B227" s="47" t="s">
        <v>67</v>
      </c>
      <c r="C227" s="47" t="s">
        <v>179</v>
      </c>
      <c r="D227" s="47" t="s">
        <v>183</v>
      </c>
      <c r="E227" s="47" t="s">
        <v>91</v>
      </c>
      <c r="F227" s="48">
        <v>96.77</v>
      </c>
      <c r="H227" s="58">
        <v>96774.03</v>
      </c>
    </row>
    <row r="228" spans="1:8" ht="31.5">
      <c r="A228" s="46" t="s">
        <v>254</v>
      </c>
      <c r="B228" s="47" t="s">
        <v>67</v>
      </c>
      <c r="C228" s="47" t="s">
        <v>179</v>
      </c>
      <c r="D228" s="47" t="s">
        <v>255</v>
      </c>
      <c r="E228" s="47"/>
      <c r="F228" s="48">
        <v>1984.66</v>
      </c>
      <c r="H228" s="58">
        <v>1984658.02</v>
      </c>
    </row>
    <row r="229" spans="1:8" ht="47.25">
      <c r="A229" s="46" t="s">
        <v>89</v>
      </c>
      <c r="B229" s="47" t="s">
        <v>67</v>
      </c>
      <c r="C229" s="47" t="s">
        <v>179</v>
      </c>
      <c r="D229" s="47" t="s">
        <v>255</v>
      </c>
      <c r="E229" s="47" t="s">
        <v>90</v>
      </c>
      <c r="F229" s="48">
        <v>1984.66</v>
      </c>
      <c r="H229" s="58">
        <v>1984658.02</v>
      </c>
    </row>
    <row r="230" spans="1:8" ht="47.25">
      <c r="A230" s="46" t="s">
        <v>51</v>
      </c>
      <c r="B230" s="47" t="s">
        <v>67</v>
      </c>
      <c r="C230" s="47" t="s">
        <v>179</v>
      </c>
      <c r="D230" s="47" t="s">
        <v>255</v>
      </c>
      <c r="E230" s="47" t="s">
        <v>91</v>
      </c>
      <c r="F230" s="48">
        <v>1984.66</v>
      </c>
      <c r="H230" s="58">
        <v>1984658.02</v>
      </c>
    </row>
    <row r="231" spans="1:8" ht="15.75">
      <c r="A231" s="54" t="s">
        <v>63</v>
      </c>
      <c r="B231" s="55"/>
      <c r="C231" s="55"/>
      <c r="D231" s="55"/>
      <c r="E231" s="55"/>
      <c r="F231" s="56">
        <v>17809.38</v>
      </c>
      <c r="H231" s="59">
        <v>17809379.89</v>
      </c>
    </row>
  </sheetData>
  <sheetProtection/>
  <mergeCells count="8">
    <mergeCell ref="C1:F1"/>
    <mergeCell ref="A8:F10"/>
    <mergeCell ref="C6:F6"/>
    <mergeCell ref="C5:F5"/>
    <mergeCell ref="C4:F4"/>
    <mergeCell ref="C3:F3"/>
    <mergeCell ref="C2:F2"/>
    <mergeCell ref="E7:F7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59.140625" style="1" customWidth="1"/>
    <col min="2" max="2" width="14.140625" style="1" customWidth="1"/>
    <col min="3" max="3" width="11.140625" style="1" customWidth="1"/>
    <col min="4" max="4" width="15.57421875" style="1" customWidth="1"/>
    <col min="5" max="16384" width="9.140625" style="1" customWidth="1"/>
  </cols>
  <sheetData>
    <row r="1" spans="1:4" ht="15.75">
      <c r="A1" s="13"/>
      <c r="B1" s="53"/>
      <c r="C1" s="67" t="s">
        <v>31</v>
      </c>
      <c r="D1" s="67"/>
    </row>
    <row r="2" spans="1:4" ht="15.75">
      <c r="A2" s="13"/>
      <c r="B2" s="67" t="s">
        <v>18</v>
      </c>
      <c r="C2" s="67"/>
      <c r="D2" s="67"/>
    </row>
    <row r="3" spans="1:4" ht="15.75">
      <c r="A3" s="13"/>
      <c r="B3" s="67" t="s">
        <v>19</v>
      </c>
      <c r="C3" s="67"/>
      <c r="D3" s="67"/>
    </row>
    <row r="4" spans="1:4" ht="15.75">
      <c r="A4" s="13"/>
      <c r="B4" s="67" t="s">
        <v>66</v>
      </c>
      <c r="C4" s="67"/>
      <c r="D4" s="67"/>
    </row>
    <row r="5" spans="1:4" ht="15.75">
      <c r="A5" s="13"/>
      <c r="B5" s="67" t="s">
        <v>20</v>
      </c>
      <c r="C5" s="67"/>
      <c r="D5" s="67"/>
    </row>
    <row r="6" spans="1:4" ht="15.75">
      <c r="A6" s="13"/>
      <c r="B6" s="67" t="s">
        <v>21</v>
      </c>
      <c r="C6" s="67"/>
      <c r="D6" s="67"/>
    </row>
    <row r="7" spans="1:4" ht="15">
      <c r="A7" s="13"/>
      <c r="B7" s="13"/>
      <c r="C7" s="65" t="s">
        <v>262</v>
      </c>
      <c r="D7" s="65"/>
    </row>
    <row r="8" spans="1:4" ht="12.75" customHeight="1">
      <c r="A8" s="68"/>
      <c r="B8" s="68"/>
      <c r="C8" s="68"/>
      <c r="D8" s="13"/>
    </row>
    <row r="9" spans="1:4" ht="93" customHeight="1">
      <c r="A9" s="66" t="s">
        <v>256</v>
      </c>
      <c r="B9" s="66"/>
      <c r="C9" s="66"/>
      <c r="D9" s="66"/>
    </row>
    <row r="10" spans="1:4" ht="14.25" customHeight="1">
      <c r="A10" s="68"/>
      <c r="B10" s="68"/>
      <c r="C10" s="68"/>
      <c r="D10" s="13"/>
    </row>
    <row r="11" spans="1:4" ht="15.75" thickBot="1">
      <c r="A11" s="13"/>
      <c r="B11" s="13"/>
      <c r="C11" s="13"/>
      <c r="D11" s="13"/>
    </row>
    <row r="12" spans="1:4" ht="30">
      <c r="A12" s="34" t="s">
        <v>7</v>
      </c>
      <c r="B12" s="35" t="s">
        <v>33</v>
      </c>
      <c r="C12" s="35" t="s">
        <v>34</v>
      </c>
      <c r="D12" s="36" t="s">
        <v>32</v>
      </c>
    </row>
    <row r="13" spans="1:4" s="3" customFormat="1" ht="14.25">
      <c r="A13" s="26" t="s">
        <v>49</v>
      </c>
      <c r="B13" s="21" t="s">
        <v>1</v>
      </c>
      <c r="C13" s="20" t="s">
        <v>1</v>
      </c>
      <c r="D13" s="37">
        <f>SUM(D14:D16)</f>
        <v>2886.13</v>
      </c>
    </row>
    <row r="14" spans="1:4" ht="45">
      <c r="A14" s="27" t="s">
        <v>2</v>
      </c>
      <c r="B14" s="24" t="s">
        <v>1</v>
      </c>
      <c r="C14" s="23" t="s">
        <v>3</v>
      </c>
      <c r="D14" s="38">
        <f>SUM(Ведомственная!F16)</f>
        <v>2431.95</v>
      </c>
    </row>
    <row r="15" spans="1:4" ht="45">
      <c r="A15" s="27" t="s">
        <v>28</v>
      </c>
      <c r="B15" s="25" t="s">
        <v>1</v>
      </c>
      <c r="C15" s="23" t="s">
        <v>27</v>
      </c>
      <c r="D15" s="38">
        <f>SUM(Ведомственная!F46)</f>
        <v>345.57</v>
      </c>
    </row>
    <row r="16" spans="1:4" ht="15">
      <c r="A16" s="27" t="s">
        <v>69</v>
      </c>
      <c r="B16" s="25" t="s">
        <v>1</v>
      </c>
      <c r="C16" s="23" t="s">
        <v>68</v>
      </c>
      <c r="D16" s="41">
        <f>SUM(Ведомственная!F55)</f>
        <v>108.61</v>
      </c>
    </row>
    <row r="17" spans="1:4" s="3" customFormat="1" ht="14.25">
      <c r="A17" s="26" t="s">
        <v>53</v>
      </c>
      <c r="B17" s="22" t="s">
        <v>14</v>
      </c>
      <c r="C17" s="20" t="s">
        <v>14</v>
      </c>
      <c r="D17" s="37">
        <f>SUM(D18)</f>
        <v>62.15</v>
      </c>
    </row>
    <row r="18" spans="1:4" ht="15">
      <c r="A18" s="27" t="s">
        <v>9</v>
      </c>
      <c r="B18" s="24" t="s">
        <v>14</v>
      </c>
      <c r="C18" s="23" t="s">
        <v>15</v>
      </c>
      <c r="D18" s="38">
        <f>SUM(Ведомственная!F77)</f>
        <v>62.15</v>
      </c>
    </row>
    <row r="19" spans="1:4" s="3" customFormat="1" ht="28.5">
      <c r="A19" s="26" t="s">
        <v>56</v>
      </c>
      <c r="B19" s="22" t="s">
        <v>16</v>
      </c>
      <c r="C19" s="20" t="s">
        <v>16</v>
      </c>
      <c r="D19" s="37">
        <f>SUM(D20)</f>
        <v>227.07</v>
      </c>
    </row>
    <row r="20" spans="1:4" ht="32.25" customHeight="1">
      <c r="A20" s="27" t="s">
        <v>30</v>
      </c>
      <c r="B20" s="24" t="s">
        <v>16</v>
      </c>
      <c r="C20" s="23" t="s">
        <v>29</v>
      </c>
      <c r="D20" s="38">
        <f>SUM(Ведомственная!F84)</f>
        <v>227.07</v>
      </c>
    </row>
    <row r="21" spans="1:4" ht="14.25">
      <c r="A21" s="26" t="s">
        <v>72</v>
      </c>
      <c r="B21" s="22" t="s">
        <v>71</v>
      </c>
      <c r="C21" s="20" t="s">
        <v>71</v>
      </c>
      <c r="D21" s="37">
        <f>SUM(D22)</f>
        <v>1508.51</v>
      </c>
    </row>
    <row r="22" spans="1:4" ht="15">
      <c r="A22" s="27" t="s">
        <v>74</v>
      </c>
      <c r="B22" s="24" t="s">
        <v>71</v>
      </c>
      <c r="C22" s="23" t="s">
        <v>73</v>
      </c>
      <c r="D22" s="38">
        <f>SUM(Ведомственная!F93)</f>
        <v>1508.51</v>
      </c>
    </row>
    <row r="23" spans="1:4" s="3" customFormat="1" ht="14.25">
      <c r="A23" s="26" t="s">
        <v>57</v>
      </c>
      <c r="B23" s="22" t="s">
        <v>8</v>
      </c>
      <c r="C23" s="20" t="s">
        <v>8</v>
      </c>
      <c r="D23" s="37">
        <f>SUM(D24:D27)</f>
        <v>8893.42</v>
      </c>
    </row>
    <row r="24" spans="1:4" ht="15">
      <c r="A24" s="27" t="s">
        <v>203</v>
      </c>
      <c r="B24" s="24" t="s">
        <v>8</v>
      </c>
      <c r="C24" s="23" t="s">
        <v>228</v>
      </c>
      <c r="D24" s="38">
        <f>SUM(Ведомственная!F108)</f>
        <v>1873.12</v>
      </c>
    </row>
    <row r="25" spans="1:4" s="3" customFormat="1" ht="15">
      <c r="A25" s="27" t="s">
        <v>76</v>
      </c>
      <c r="B25" s="24" t="s">
        <v>8</v>
      </c>
      <c r="C25" s="23" t="s">
        <v>75</v>
      </c>
      <c r="D25" s="38">
        <f>SUM(Ведомственная!F122)</f>
        <v>1975.99</v>
      </c>
    </row>
    <row r="26" spans="1:4" ht="15">
      <c r="A26" s="27" t="s">
        <v>11</v>
      </c>
      <c r="B26" s="24" t="s">
        <v>8</v>
      </c>
      <c r="C26" s="23" t="s">
        <v>17</v>
      </c>
      <c r="D26" s="38">
        <f>SUM(Ведомственная!F136)</f>
        <v>5034.25</v>
      </c>
    </row>
    <row r="27" spans="1:4" ht="31.5">
      <c r="A27" s="57" t="s">
        <v>157</v>
      </c>
      <c r="B27" s="24" t="s">
        <v>8</v>
      </c>
      <c r="C27" s="23" t="s">
        <v>185</v>
      </c>
      <c r="D27" s="38">
        <f>SUM(Ведомственная!F189)</f>
        <v>10.06</v>
      </c>
    </row>
    <row r="28" spans="1:4" s="3" customFormat="1" ht="14.25">
      <c r="A28" s="26" t="s">
        <v>58</v>
      </c>
      <c r="B28" s="22" t="s">
        <v>0</v>
      </c>
      <c r="C28" s="20" t="s">
        <v>0</v>
      </c>
      <c r="D28" s="37">
        <f>SUM(D29)</f>
        <v>1856.24</v>
      </c>
    </row>
    <row r="29" spans="1:4" ht="15">
      <c r="A29" s="27" t="s">
        <v>12</v>
      </c>
      <c r="B29" s="24" t="s">
        <v>0</v>
      </c>
      <c r="C29" s="23" t="s">
        <v>13</v>
      </c>
      <c r="D29" s="38">
        <f>SUM(Ведомственная!F195)</f>
        <v>1856.24</v>
      </c>
    </row>
    <row r="30" spans="1:4" s="3" customFormat="1" ht="14.25">
      <c r="A30" s="26" t="s">
        <v>59</v>
      </c>
      <c r="B30" s="22" t="s">
        <v>4</v>
      </c>
      <c r="C30" s="20" t="s">
        <v>4</v>
      </c>
      <c r="D30" s="37">
        <f>SUM(D31)</f>
        <v>195</v>
      </c>
    </row>
    <row r="31" spans="1:4" ht="15">
      <c r="A31" s="27" t="s">
        <v>23</v>
      </c>
      <c r="B31" s="24" t="s">
        <v>4</v>
      </c>
      <c r="C31" s="23" t="s">
        <v>22</v>
      </c>
      <c r="D31" s="38">
        <f>SUM(Ведомственная!F211)</f>
        <v>195</v>
      </c>
    </row>
    <row r="32" spans="1:4" s="3" customFormat="1" ht="14.25">
      <c r="A32" s="26" t="s">
        <v>61</v>
      </c>
      <c r="B32" s="22" t="s">
        <v>5</v>
      </c>
      <c r="C32" s="20" t="s">
        <v>5</v>
      </c>
      <c r="D32" s="37">
        <f>SUM(D33)</f>
        <v>2180.86</v>
      </c>
    </row>
    <row r="33" spans="1:4" ht="15.75" thickBot="1">
      <c r="A33" s="28" t="s">
        <v>62</v>
      </c>
      <c r="B33" s="29" t="s">
        <v>5</v>
      </c>
      <c r="C33" s="30" t="s">
        <v>26</v>
      </c>
      <c r="D33" s="39">
        <f>SUM(Ведомственная!F218)</f>
        <v>2180.86</v>
      </c>
    </row>
    <row r="34" spans="1:4" ht="15" thickBot="1">
      <c r="A34" s="31" t="s">
        <v>63</v>
      </c>
      <c r="B34" s="32"/>
      <c r="C34" s="33"/>
      <c r="D34" s="40">
        <f>SUM(D13+D17+D19+D23+D28+D30+D32+D21)</f>
        <v>17809.38</v>
      </c>
    </row>
  </sheetData>
  <sheetProtection/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6.57421875" style="1" customWidth="1"/>
    <col min="2" max="2" width="33.28125" style="1" customWidth="1"/>
    <col min="3" max="3" width="38.57421875" style="1" customWidth="1"/>
    <col min="4" max="16384" width="9.140625" style="1" customWidth="1"/>
  </cols>
  <sheetData>
    <row r="1" spans="1:3" ht="15.75">
      <c r="A1" s="5"/>
      <c r="B1" s="5"/>
      <c r="C1" s="49" t="s">
        <v>39</v>
      </c>
    </row>
    <row r="2" spans="1:7" ht="15.75">
      <c r="A2" s="5"/>
      <c r="B2" s="5"/>
      <c r="C2" s="49" t="s">
        <v>18</v>
      </c>
      <c r="E2" s="2"/>
      <c r="F2" s="2"/>
      <c r="G2" s="2"/>
    </row>
    <row r="3" spans="1:7" ht="15.75">
      <c r="A3" s="5"/>
      <c r="B3" s="5"/>
      <c r="C3" s="49" t="s">
        <v>19</v>
      </c>
      <c r="E3" s="2"/>
      <c r="F3" s="2"/>
      <c r="G3" s="2"/>
    </row>
    <row r="4" spans="1:7" ht="15.75">
      <c r="A4" s="5"/>
      <c r="B4" s="5"/>
      <c r="C4" s="49" t="s">
        <v>66</v>
      </c>
      <c r="D4" s="2"/>
      <c r="E4" s="2"/>
      <c r="F4" s="2"/>
      <c r="G4" s="2"/>
    </row>
    <row r="5" spans="1:7" ht="15.75">
      <c r="A5" s="5"/>
      <c r="B5" s="5"/>
      <c r="C5" s="49" t="s">
        <v>20</v>
      </c>
      <c r="D5" s="2"/>
      <c r="E5" s="2"/>
      <c r="F5" s="2"/>
      <c r="G5" s="2"/>
    </row>
    <row r="6" spans="1:7" ht="15.75">
      <c r="A6" s="5"/>
      <c r="B6" s="5"/>
      <c r="C6" s="49" t="s">
        <v>37</v>
      </c>
      <c r="E6" s="2"/>
      <c r="F6" s="2"/>
      <c r="G6" s="2"/>
    </row>
    <row r="7" spans="1:3" ht="15.75">
      <c r="A7" s="5"/>
      <c r="B7" s="5"/>
      <c r="C7" s="49" t="s">
        <v>262</v>
      </c>
    </row>
    <row r="8" spans="1:3" ht="15.75">
      <c r="A8" s="5"/>
      <c r="B8" s="5"/>
      <c r="C8" s="5"/>
    </row>
    <row r="9" spans="1:3" ht="77.25" customHeight="1">
      <c r="A9" s="70" t="s">
        <v>257</v>
      </c>
      <c r="B9" s="70"/>
      <c r="C9" s="70"/>
    </row>
    <row r="10" spans="1:3" ht="15.75">
      <c r="A10" s="5"/>
      <c r="B10" s="69"/>
      <c r="C10" s="69"/>
    </row>
    <row r="11" spans="1:3" ht="15.75">
      <c r="A11" s="5"/>
      <c r="B11" s="69"/>
      <c r="C11" s="69"/>
    </row>
    <row r="12" spans="1:3" ht="15.75">
      <c r="A12" s="5"/>
      <c r="B12" s="5"/>
      <c r="C12" s="5"/>
    </row>
    <row r="13" spans="1:3" ht="52.5" customHeight="1">
      <c r="A13" s="52" t="s">
        <v>24</v>
      </c>
      <c r="B13" s="62" t="s">
        <v>258</v>
      </c>
      <c r="C13" s="62" t="s">
        <v>259</v>
      </c>
    </row>
    <row r="14" spans="1:3" ht="36" customHeight="1">
      <c r="A14" s="62" t="s">
        <v>64</v>
      </c>
      <c r="B14" s="51">
        <v>6</v>
      </c>
      <c r="C14" s="51">
        <v>1444.9</v>
      </c>
    </row>
    <row r="15" spans="1:3" ht="53.25" customHeight="1">
      <c r="A15" s="62" t="s">
        <v>65</v>
      </c>
      <c r="B15" s="52">
        <v>4</v>
      </c>
      <c r="C15" s="64">
        <v>880.3</v>
      </c>
    </row>
    <row r="16" spans="1:3" ht="15.75">
      <c r="A16" s="63" t="s">
        <v>25</v>
      </c>
      <c r="B16" s="63">
        <f>SUM(B14:B15)</f>
        <v>10</v>
      </c>
      <c r="C16" s="63">
        <f>SUM(C14:C15)</f>
        <v>2325.2</v>
      </c>
    </row>
    <row r="17" spans="1:3" ht="15.75">
      <c r="A17" s="5"/>
      <c r="B17" s="5"/>
      <c r="C17" s="5"/>
    </row>
    <row r="18" spans="1:3" ht="15.75">
      <c r="A18" s="5"/>
      <c r="B18" s="5"/>
      <c r="C18" s="5"/>
    </row>
    <row r="19" spans="1:3" ht="15.75">
      <c r="A19" s="5"/>
      <c r="B19" s="5"/>
      <c r="C19" s="5"/>
    </row>
    <row r="20" spans="1:3" ht="15.75">
      <c r="A20" s="5"/>
      <c r="B20" s="5"/>
      <c r="C20" s="5"/>
    </row>
    <row r="21" spans="1:3" ht="15.75">
      <c r="A21" s="5"/>
      <c r="B21" s="5"/>
      <c r="C21" s="5"/>
    </row>
    <row r="22" spans="1:3" ht="15.75">
      <c r="A22" s="5"/>
      <c r="B22" s="5"/>
      <c r="C22" s="5"/>
    </row>
  </sheetData>
  <sheetProtection/>
  <mergeCells count="3">
    <mergeCell ref="B10:C10"/>
    <mergeCell ref="B11:C11"/>
    <mergeCell ref="A9:C9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18.8515625" style="0" customWidth="1"/>
    <col min="2" max="2" width="21.8515625" style="0" customWidth="1"/>
    <col min="3" max="3" width="22.421875" style="0" customWidth="1"/>
    <col min="4" max="4" width="16.28125" style="0" customWidth="1"/>
    <col min="5" max="5" width="14.140625" style="0" customWidth="1"/>
    <col min="6" max="6" width="14.28125" style="0" customWidth="1"/>
    <col min="7" max="7" width="15.140625" style="0" customWidth="1"/>
    <col min="8" max="8" width="15.7109375" style="0" customWidth="1"/>
  </cols>
  <sheetData>
    <row r="1" spans="1:7" ht="15.75">
      <c r="A1" s="5"/>
      <c r="B1" s="5"/>
      <c r="C1" s="5"/>
      <c r="D1" s="5"/>
      <c r="E1" s="5"/>
      <c r="F1" s="5"/>
      <c r="G1" s="49" t="s">
        <v>40</v>
      </c>
    </row>
    <row r="2" spans="1:7" ht="15.75">
      <c r="A2" s="5"/>
      <c r="B2" s="5"/>
      <c r="C2" s="5"/>
      <c r="D2" s="5"/>
      <c r="E2" s="5"/>
      <c r="F2" s="5"/>
      <c r="G2" s="49" t="s">
        <v>18</v>
      </c>
    </row>
    <row r="3" spans="1:7" ht="15.75">
      <c r="A3" s="5"/>
      <c r="B3" s="5"/>
      <c r="C3" s="5"/>
      <c r="D3" s="5"/>
      <c r="E3" s="5"/>
      <c r="F3" s="5"/>
      <c r="G3" s="49" t="s">
        <v>19</v>
      </c>
    </row>
    <row r="4" spans="1:7" ht="15.75">
      <c r="A4" s="5"/>
      <c r="B4" s="5"/>
      <c r="C4" s="5"/>
      <c r="D4" s="5"/>
      <c r="E4" s="5"/>
      <c r="F4" s="5"/>
      <c r="G4" s="49" t="s">
        <v>77</v>
      </c>
    </row>
    <row r="5" spans="1:7" ht="15.75">
      <c r="A5" s="5"/>
      <c r="B5" s="5"/>
      <c r="C5" s="5"/>
      <c r="D5" s="5"/>
      <c r="E5" s="5"/>
      <c r="F5" s="5"/>
      <c r="G5" s="49" t="s">
        <v>41</v>
      </c>
    </row>
    <row r="6" spans="1:7" ht="15.75">
      <c r="A6" s="5"/>
      <c r="B6" s="5"/>
      <c r="C6" s="5"/>
      <c r="D6" s="5"/>
      <c r="E6" s="5"/>
      <c r="F6" s="5"/>
      <c r="G6" s="49" t="s">
        <v>37</v>
      </c>
    </row>
    <row r="7" spans="1:7" ht="15.75">
      <c r="A7" s="5"/>
      <c r="B7" s="5"/>
      <c r="C7" s="5"/>
      <c r="D7" s="5"/>
      <c r="E7" s="5"/>
      <c r="F7" s="67" t="s">
        <v>262</v>
      </c>
      <c r="G7" s="67"/>
    </row>
    <row r="8" spans="1:7" ht="15.75">
      <c r="A8" s="5"/>
      <c r="B8" s="5"/>
      <c r="C8" s="5"/>
      <c r="D8" s="5"/>
      <c r="E8" s="5"/>
      <c r="F8" s="5"/>
      <c r="G8" s="49"/>
    </row>
    <row r="9" spans="1:8" ht="12.75" customHeight="1">
      <c r="A9" s="71" t="s">
        <v>260</v>
      </c>
      <c r="B9" s="71"/>
      <c r="C9" s="71"/>
      <c r="D9" s="71"/>
      <c r="E9" s="71"/>
      <c r="F9" s="71"/>
      <c r="G9" s="71"/>
      <c r="H9" s="4"/>
    </row>
    <row r="10" spans="1:8" ht="21" customHeight="1">
      <c r="A10" s="71"/>
      <c r="B10" s="71"/>
      <c r="C10" s="71"/>
      <c r="D10" s="71"/>
      <c r="E10" s="71"/>
      <c r="F10" s="71"/>
      <c r="G10" s="71"/>
      <c r="H10" s="4"/>
    </row>
    <row r="11" spans="1:8" ht="15.75">
      <c r="A11" s="5"/>
      <c r="B11" s="5"/>
      <c r="C11" s="5"/>
      <c r="D11" s="5"/>
      <c r="E11" s="5"/>
      <c r="F11" s="5"/>
      <c r="G11" s="5"/>
      <c r="H11" s="5"/>
    </row>
    <row r="12" spans="1:8" ht="15.75">
      <c r="A12" s="5"/>
      <c r="B12" s="5"/>
      <c r="C12" s="5"/>
      <c r="D12" s="5"/>
      <c r="E12" s="5"/>
      <c r="F12" s="5"/>
      <c r="G12" s="5"/>
      <c r="H12" s="5"/>
    </row>
    <row r="13" spans="1:8" ht="15.75">
      <c r="A13" s="5"/>
      <c r="B13" s="5"/>
      <c r="C13" s="5"/>
      <c r="D13" s="5"/>
      <c r="E13" s="5"/>
      <c r="F13" s="5"/>
      <c r="G13" s="5"/>
      <c r="H13" s="5"/>
    </row>
    <row r="14" spans="1:7" ht="15.75">
      <c r="A14" s="5"/>
      <c r="B14" s="5"/>
      <c r="C14" s="5"/>
      <c r="D14" s="5"/>
      <c r="E14" s="5"/>
      <c r="F14" s="5"/>
      <c r="G14" s="5"/>
    </row>
    <row r="15" spans="1:7" ht="31.5" customHeight="1">
      <c r="A15" s="72" t="s">
        <v>186</v>
      </c>
      <c r="B15" s="75" t="s">
        <v>42</v>
      </c>
      <c r="C15" s="76"/>
      <c r="D15" s="76"/>
      <c r="E15" s="76"/>
      <c r="F15" s="76"/>
      <c r="G15" s="77"/>
    </row>
    <row r="16" spans="1:7" ht="12.75" customHeight="1">
      <c r="A16" s="73"/>
      <c r="B16" s="78" t="s">
        <v>43</v>
      </c>
      <c r="C16" s="78" t="s">
        <v>44</v>
      </c>
      <c r="D16" s="78" t="s">
        <v>45</v>
      </c>
      <c r="E16" s="78" t="s">
        <v>46</v>
      </c>
      <c r="F16" s="78" t="s">
        <v>47</v>
      </c>
      <c r="G16" s="78" t="s">
        <v>48</v>
      </c>
    </row>
    <row r="17" spans="1:7" ht="107.25" customHeight="1">
      <c r="A17" s="74"/>
      <c r="B17" s="79"/>
      <c r="C17" s="79"/>
      <c r="D17" s="80"/>
      <c r="E17" s="81"/>
      <c r="F17" s="81"/>
      <c r="G17" s="79"/>
    </row>
    <row r="18" spans="1:7" ht="21" customHeight="1">
      <c r="A18" s="52">
        <v>1</v>
      </c>
      <c r="B18" s="42">
        <v>2</v>
      </c>
      <c r="C18" s="50">
        <v>3</v>
      </c>
      <c r="D18" s="50">
        <v>4</v>
      </c>
      <c r="E18" s="6">
        <v>5</v>
      </c>
      <c r="F18" s="6">
        <v>6</v>
      </c>
      <c r="G18" s="50">
        <v>7</v>
      </c>
    </row>
    <row r="19" spans="1:8" s="11" customFormat="1" ht="15.75">
      <c r="A19" s="12">
        <v>50</v>
      </c>
      <c r="B19" s="8"/>
      <c r="C19" s="9"/>
      <c r="D19" s="10"/>
      <c r="E19" s="7"/>
      <c r="F19" s="7"/>
      <c r="G19" s="7"/>
      <c r="H19"/>
    </row>
    <row r="20" spans="1:7" ht="15.75">
      <c r="A20" s="5"/>
      <c r="B20" s="5"/>
      <c r="C20" s="5"/>
      <c r="D20" s="5"/>
      <c r="E20" s="5"/>
      <c r="F20" s="5"/>
      <c r="G20" s="5"/>
    </row>
    <row r="21" spans="1:7" ht="15.75">
      <c r="A21" s="5"/>
      <c r="B21" s="5"/>
      <c r="C21" s="5"/>
      <c r="D21" s="5"/>
      <c r="E21" s="5"/>
      <c r="F21" s="5"/>
      <c r="G21" s="5"/>
    </row>
    <row r="22" spans="1:7" ht="15.75">
      <c r="A22" s="5"/>
      <c r="B22" s="5"/>
      <c r="C22" s="5"/>
      <c r="D22" s="5"/>
      <c r="E22" s="5"/>
      <c r="F22" s="5"/>
      <c r="G22" s="5"/>
    </row>
    <row r="23" spans="1:7" ht="15.75">
      <c r="A23" s="5"/>
      <c r="B23" s="5"/>
      <c r="C23" s="5"/>
      <c r="D23" s="5"/>
      <c r="E23" s="5"/>
      <c r="F23" s="5"/>
      <c r="G23" s="5"/>
    </row>
  </sheetData>
  <sheetProtection/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2015-11-05T12:08:37Z</cp:lastPrinted>
  <dcterms:created xsi:type="dcterms:W3CDTF">2007-09-04T08:08:49Z</dcterms:created>
  <dcterms:modified xsi:type="dcterms:W3CDTF">2015-11-17T09:36:20Z</dcterms:modified>
  <cp:category/>
  <cp:version/>
  <cp:contentType/>
  <cp:contentStatus/>
</cp:coreProperties>
</file>