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AX62" i="1"/>
  <c r="AW62"/>
  <c r="AV62"/>
  <c r="AU62"/>
  <c r="AT62"/>
  <c r="AS62"/>
  <c r="AX61"/>
  <c r="AW61"/>
  <c r="AV61"/>
  <c r="AU61"/>
  <c r="AT61"/>
  <c r="AS61"/>
  <c r="AX60"/>
  <c r="AW60"/>
  <c r="AV60"/>
  <c r="AU60"/>
  <c r="AT60"/>
  <c r="AS60"/>
  <c r="AX59"/>
  <c r="AW59"/>
  <c r="AV59"/>
  <c r="AU59"/>
  <c r="AT59"/>
  <c r="AS59"/>
  <c r="AX58"/>
  <c r="AW58"/>
  <c r="AV58"/>
  <c r="AU58"/>
  <c r="AT58"/>
  <c r="AS58"/>
  <c r="AX57"/>
  <c r="AW57"/>
  <c r="AV57"/>
  <c r="AU57"/>
  <c r="AT57"/>
  <c r="AS57"/>
  <c r="AX56"/>
  <c r="AW56"/>
  <c r="AV56"/>
  <c r="AU56"/>
  <c r="AT56"/>
  <c r="AS56"/>
  <c r="AX55"/>
  <c r="AW55"/>
  <c r="AV55"/>
  <c r="AU55"/>
  <c r="AT55"/>
  <c r="AS55"/>
  <c r="AX54"/>
  <c r="AW54"/>
  <c r="AV54"/>
  <c r="AU54"/>
  <c r="AT54"/>
  <c r="AS54"/>
  <c r="AX53"/>
  <c r="AW53"/>
  <c r="AV53"/>
  <c r="AU53"/>
  <c r="AT53"/>
  <c r="AS53"/>
  <c r="AX51"/>
  <c r="AW51"/>
  <c r="AV51"/>
  <c r="AU51"/>
  <c r="AT51"/>
  <c r="AS51"/>
  <c r="AR51"/>
  <c r="AQ51"/>
  <c r="AP51"/>
  <c r="AO51"/>
  <c r="AN51"/>
  <c r="AM51"/>
  <c r="AL51"/>
  <c r="AK51"/>
  <c r="AJ51"/>
  <c r="AI51"/>
  <c r="AX49"/>
  <c r="AW49"/>
  <c r="AV49"/>
  <c r="AU49"/>
  <c r="AT49"/>
  <c r="AS49"/>
  <c r="AR49"/>
  <c r="AQ49"/>
  <c r="AP49"/>
  <c r="AO49"/>
  <c r="AN49"/>
  <c r="AM49"/>
  <c r="AL49"/>
  <c r="AK49"/>
  <c r="AJ49"/>
  <c r="AI49"/>
  <c r="AX47"/>
  <c r="AW47"/>
  <c r="AV47"/>
  <c r="AU47"/>
  <c r="AT47"/>
  <c r="AS47"/>
  <c r="AR47"/>
  <c r="AQ47"/>
  <c r="AP47"/>
  <c r="AO47"/>
  <c r="AN47"/>
  <c r="AM47"/>
  <c r="AL47"/>
  <c r="AK47"/>
  <c r="AJ47"/>
  <c r="AI47"/>
  <c r="AX46"/>
  <c r="AW46"/>
  <c r="AV46"/>
  <c r="AU46"/>
  <c r="AT46"/>
  <c r="AS46"/>
  <c r="AX45"/>
  <c r="AW45"/>
  <c r="AV45"/>
  <c r="AU45"/>
  <c r="AT45"/>
  <c r="AS45"/>
  <c r="AX43"/>
  <c r="AW43"/>
  <c r="AV43"/>
  <c r="AU43"/>
  <c r="AT43"/>
  <c r="AS43"/>
  <c r="AR43"/>
  <c r="AQ43"/>
  <c r="AP43"/>
  <c r="AO43"/>
  <c r="AN43"/>
  <c r="AM43"/>
  <c r="AL43"/>
  <c r="AK43"/>
  <c r="AJ43"/>
  <c r="AI43"/>
  <c r="AX41"/>
  <c r="AW41"/>
  <c r="AV41"/>
  <c r="AU41"/>
  <c r="AT41"/>
  <c r="AS41"/>
  <c r="AR41"/>
  <c r="AQ41"/>
  <c r="AP41"/>
  <c r="AO41"/>
  <c r="AN41"/>
  <c r="AM41"/>
  <c r="AL41"/>
  <c r="AK41"/>
  <c r="AJ41"/>
  <c r="AI41"/>
  <c r="AX40"/>
  <c r="AW40"/>
  <c r="AV40"/>
  <c r="AU40"/>
  <c r="AT40"/>
  <c r="AS40"/>
  <c r="AX38"/>
  <c r="AW38"/>
  <c r="AV38"/>
  <c r="AU38"/>
  <c r="AT38"/>
  <c r="AS38"/>
  <c r="AR38"/>
  <c r="AQ38"/>
  <c r="AP38"/>
  <c r="AO38"/>
  <c r="AN38"/>
  <c r="AM38"/>
  <c r="AL38"/>
  <c r="AK38"/>
  <c r="AJ38"/>
  <c r="AI38"/>
  <c r="AX37"/>
  <c r="AW37"/>
  <c r="AV37"/>
  <c r="AU37"/>
  <c r="AT37"/>
  <c r="AS37"/>
  <c r="AX36"/>
  <c r="AW36"/>
  <c r="AV36"/>
  <c r="AU36"/>
  <c r="AT36"/>
  <c r="AS36"/>
  <c r="AX35"/>
  <c r="AW35"/>
  <c r="AV35"/>
  <c r="AU35"/>
  <c r="AT35"/>
  <c r="AS35"/>
  <c r="AX34"/>
  <c r="AW34"/>
  <c r="AV34"/>
  <c r="AU34"/>
  <c r="AT34"/>
  <c r="AS34"/>
  <c r="AX33"/>
  <c r="AW33"/>
  <c r="AV33"/>
  <c r="AU33"/>
  <c r="AT33"/>
  <c r="AS33"/>
  <c r="AX32"/>
  <c r="AW32"/>
  <c r="AV32"/>
  <c r="AU32"/>
  <c r="AT32"/>
  <c r="AS32"/>
  <c r="AX31"/>
  <c r="AW31"/>
  <c r="AV31"/>
  <c r="AU31"/>
  <c r="AT31"/>
  <c r="AS31"/>
  <c r="AX29"/>
  <c r="AW29"/>
  <c r="AV29"/>
  <c r="AU29"/>
  <c r="AT29"/>
  <c r="AS29"/>
  <c r="AR29"/>
  <c r="AQ29"/>
  <c r="AP29"/>
  <c r="AO29"/>
  <c r="AN29"/>
  <c r="AM29"/>
  <c r="AL29"/>
  <c r="AK29"/>
  <c r="AJ29"/>
  <c r="AI29"/>
  <c r="AX28"/>
  <c r="AW28"/>
  <c r="AV28"/>
  <c r="AU28"/>
  <c r="AT28"/>
  <c r="AS28"/>
  <c r="AX27"/>
  <c r="AW27"/>
  <c r="AV27"/>
  <c r="AU27"/>
  <c r="AT27"/>
  <c r="AS27"/>
  <c r="AX26"/>
  <c r="AW26"/>
  <c r="AV26"/>
  <c r="AU26"/>
  <c r="AT26"/>
  <c r="AS26"/>
  <c r="AX25"/>
  <c r="AW25"/>
  <c r="AV25"/>
  <c r="AU25"/>
  <c r="AT25"/>
  <c r="AS25"/>
  <c r="AX24"/>
  <c r="AW24"/>
  <c r="AV24"/>
  <c r="AU24"/>
  <c r="AT24"/>
  <c r="AS24"/>
  <c r="AX23"/>
  <c r="AW23"/>
  <c r="AV23"/>
  <c r="AU23"/>
  <c r="AT23"/>
  <c r="AS23"/>
  <c r="AX21"/>
  <c r="AX63" s="1"/>
  <c r="AW21"/>
  <c r="AW63" s="1"/>
  <c r="AV21"/>
  <c r="AV63" s="1"/>
  <c r="AU21"/>
  <c r="AU63" s="1"/>
  <c r="AT21"/>
  <c r="AT63" s="1"/>
  <c r="AS21"/>
  <c r="AS63" s="1"/>
  <c r="AR21"/>
  <c r="AR63" s="1"/>
  <c r="AQ21"/>
  <c r="AQ63" s="1"/>
  <c r="AP21"/>
  <c r="AP63" s="1"/>
  <c r="AO21"/>
  <c r="AO63" s="1"/>
  <c r="AN21"/>
  <c r="AN63" s="1"/>
  <c r="AM21"/>
  <c r="AM63" s="1"/>
  <c r="AL21"/>
  <c r="AL63" s="1"/>
  <c r="AK21"/>
  <c r="AK63" s="1"/>
  <c r="AJ21"/>
  <c r="AJ63" s="1"/>
  <c r="AI21"/>
  <c r="AI63" s="1"/>
  <c r="AX19"/>
  <c r="AW19"/>
  <c r="AV19"/>
  <c r="AU19"/>
  <c r="AT19"/>
  <c r="AS19"/>
  <c r="AR19"/>
  <c r="AQ19"/>
  <c r="AP19"/>
  <c r="AO19"/>
  <c r="AN19"/>
  <c r="AM19"/>
  <c r="AL19"/>
  <c r="AK19"/>
  <c r="AJ19"/>
  <c r="AI19"/>
  <c r="AX17"/>
  <c r="AW17"/>
  <c r="AV17"/>
  <c r="AU17"/>
  <c r="AT17"/>
  <c r="AS17"/>
  <c r="AR17"/>
  <c r="AQ17"/>
  <c r="AP17"/>
  <c r="AO17"/>
  <c r="AN17"/>
  <c r="AM17"/>
  <c r="AL17"/>
  <c r="AK17"/>
  <c r="AJ17"/>
  <c r="AI17"/>
</calcChain>
</file>

<file path=xl/sharedStrings.xml><?xml version="1.0" encoding="utf-8"?>
<sst xmlns="http://schemas.openxmlformats.org/spreadsheetml/2006/main" count="849" uniqueCount="294">
  <si>
    <r>
      <t xml:space="preserve">РЕЕСТР РАСХОДНЫХ ОБЯЗАТЕЛЬСТВ МУНИЦИПАЛЬНОГО ОБРАЗОВАНИЯ
</t>
    </r>
    <r>
      <rPr>
        <b/>
        <sz val="12"/>
        <rFont val="Times New Roman"/>
        <family val="1"/>
        <charset val="204"/>
      </rPr>
      <t>Кусинское сельское поселение Киришского муниципального района Ленинградской области</t>
    </r>
  </si>
  <si>
    <t>на 2017 - 2020 годы</t>
  </si>
  <si>
    <t>Финансовый орган субъекта Российской Федерации</t>
  </si>
  <si>
    <t>Комитет финансов муниципального образования Киришский муниципальный район Ленинградской области</t>
  </si>
  <si>
    <t>Единица измерения: 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</si>
  <si>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</si>
  <si>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</si>
  <si>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</si>
  <si>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</si>
  <si>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</si>
  <si>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</si>
  <si>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</si>
  <si>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</si>
  <si>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</si>
  <si>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</si>
  <si>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</si>
  <si>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</si>
  <si>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муниципальных образований</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</si>
  <si>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</si>
  <si>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</si>
  <si>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</si>
  <si>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</si>
  <si>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</si>
  <si>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</si>
  <si>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</si>
  <si>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</si>
  <si>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</si>
  <si>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</si>
  <si>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</si>
  <si>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</si>
  <si>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2017 г.</t>
  </si>
  <si>
    <t>2018 г.</t>
  </si>
  <si>
    <t>2019 г.</t>
  </si>
  <si>
    <t>2020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</si>
  <si>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</si>
  <si>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</si>
  <si>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</si>
  <si>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</si>
  <si>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</si>
  <si>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</si>
  <si>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</si>
  <si>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по плану</t>
  </si>
  <si>
    <t>по факту исполнения</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</si>
  <si>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</si>
  <si>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4900</t>
  </si>
  <si>
    <t>X</t>
  </si>
  <si>
    <t>в том числе:</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</si>
  <si>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</si>
  <si>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4901</t>
  </si>
  <si>
    <t>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</si>
  <si>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4902</t>
  </si>
  <si>
    <t>владение, пользование и распоряжение имуществом, находящимся в муниципальной собственности сельского поселения</t>
  </si>
  <si>
    <t>4905</t>
  </si>
  <si>
    <t xml:space="preserve">федеральный закон от 06.10.2003 №131-фз "Об общих принципах организации местного самоуправления в Российской Федерации" </t>
  </si>
  <si>
    <t>пп.3, п.1, ст.14</t>
  </si>
  <si>
    <t>06.10.2003 - не установлена</t>
  </si>
  <si>
    <t xml:space="preserve">Решение совета депутатов МО Кусинское сельское поселение от 11.02.2009 №59/211 "Об утверждении Положения о порядке управления и распоряжения муниципальным имуществом в муниципальном образовании Кусинское сельское поселение Киришского муниципального района Ленинградской области" </t>
  </si>
  <si>
    <t>в целом</t>
  </si>
  <si>
    <t>11.02.2009 - не установлена</t>
  </si>
  <si>
    <t>1</t>
  </si>
  <si>
    <t>01</t>
  </si>
  <si>
    <t>13</t>
  </si>
  <si>
    <t>расчетный, плановый метод</t>
  </si>
  <si>
    <t>обеспечение первичных мер пожарной безопасности в границах населенных пунктов сельского поселения</t>
  </si>
  <si>
    <t>4906</t>
  </si>
  <si>
    <t xml:space="preserve">1) федеральный закон от 21.12.1994 №69-ФЗ "О пожарной безопасности" 
2) федеральный закон от 06.10.2003 №131-фз "Об общих принципах организации местного самоуправления в Российской Федерации" </t>
  </si>
  <si>
    <t>1) ст.19
2) пп.9, п.1, ст.14</t>
  </si>
  <si>
    <t>1) 26.12.1994 - не установлена
2) 06.10.2003 - не установлена</t>
  </si>
  <si>
    <t xml:space="preserve">Областной закон Ленинградской области от 25.12.2006 №169-оз "О пожарной безопасности Ленинградской области" </t>
  </si>
  <si>
    <t>ст.8-1</t>
  </si>
  <si>
    <t>08.01.2007 - не установлена</t>
  </si>
  <si>
    <t xml:space="preserve">Постановление Правительства Ленинградской области от 05.06.2007 №126 ""О методических рекомендациях по осуществлению муниципальными образованиями Ленинградскйо области полномочий повопросам гражданской обороны, защиты населения от чрезвычайных ситуаций"" </t>
  </si>
  <si>
    <t>05.06.2007 - не установлена</t>
  </si>
  <si>
    <t>1) Постановление администрации Кусинского сельского поселения от 20.01.2017 №6 "О первичных мерах по предупреждению и обеспечению пожарной безопасности на территории МО Кусинское сельское поселение на 2017 год"                                                                                                                                                            2) Постановление администрации Кусинского сельского поселения от 17.01.2018 №6 О первичных мерах по предупреждению и обеспечению пожарной безопасности на территории МО Кусинское сельское поселение на 2018 год"                                                                                                                                                       3) Постановление администрации Кусинского сельского поселения от 17.01.2018 №6 "Об обеспечении надлежащего состояния наружного противопожарного водоснабжения в границах муниципального образования Кусинское сельское  поселение Киришского муниципального района Ленинградской области"</t>
  </si>
  <si>
    <t>1) в целом                   2) в целом          3) в целом</t>
  </si>
  <si>
    <t>1) 20.01.2017 - 31.12.2017      2) 17.01.2018 - 31.12.2018       3) 17.01.2018 - не установлена</t>
  </si>
  <si>
    <t>11</t>
  </si>
  <si>
    <t>05</t>
  </si>
  <si>
    <t>03</t>
  </si>
  <si>
    <t>создание условий для обеспечения жителей сельского поселения услугами связи, общественного питания, торговли и бытового обслуживания</t>
  </si>
  <si>
    <t>4907</t>
  </si>
  <si>
    <t>пп.10, п.1, ст.14</t>
  </si>
  <si>
    <t>1) Постановление администрации Кусинского сельского поселения от 31.01.2017 №13 "Об утверждении Порядка предоставления субсидии на возмещение затрат муниципальному предприятию «Жилищное хозяйство муниципального образования Кусинское сельское поселение" Киришского муниципального района Ленинградской области в связи с оказанием банных услуг населению на территории муниципального образования Кусинское сельское поселение Киришского муниципального района Ленинградской области"                                                                                               2) Постановление администрации Кусинского сельского поселения от 09.01.2018 №2  "Об утверждении  Порядка предоставления субсидии на возмещение затрат муниципальному предприятию «Жилищное хозяйство муниципального образования Кусинское сельское поселение»  Киришского муниципального района Ленинградской области в связи с оказанием банных услуг населению на территории муниципального образования Кусинское  сельское  поселение Киришского муниципального района Ленинградской области"</t>
  </si>
  <si>
    <t>1) в целом         2) в целом</t>
  </si>
  <si>
    <t>1) 31.01.2017 - 31.12.2017      2) 09.01.2018 - не установлена</t>
  </si>
  <si>
    <t>21</t>
  </si>
  <si>
    <t>02</t>
  </si>
  <si>
    <t>плановый метод; расчетно-аналитический метод</t>
  </si>
  <si>
    <t>создание условий для организации досуга и обеспечения жителей сельского поселения услугами организаций культуры</t>
  </si>
  <si>
    <t>4908</t>
  </si>
  <si>
    <t xml:space="preserve">1) федеральный закон от 09.10.1992 №3612-1 ""основы законодательства Российской Федерации о культуре"" 
2) федеральный закон от 06.10.2003 №131-фз "Об общих принципах организации местного самоуправления в Российской Федерации" </t>
  </si>
  <si>
    <t>1) в целом
2) пп.12, п.1, ст.14</t>
  </si>
  <si>
    <t>1) 09.10.1992 - не установлена
2) 06.10.2003 - не установлена</t>
  </si>
  <si>
    <t xml:space="preserve">Указ Президента Российской Федерации от 07.05.2012 №597 "О мероприятиях по реализации государственной социальной политики" </t>
  </si>
  <si>
    <t>07.05.2012 - не установлена</t>
  </si>
  <si>
    <t>18</t>
  </si>
  <si>
    <t xml:space="preserve">Постановление Правительства Ленинградской области от 20.03.2006 №72 "Об утверждении Методических рекомендаций по исполнению муниципальными образованиями Ленинградской области полномочий в сфере культуры" </t>
  </si>
  <si>
    <t>15.05.2006 - не установлена</t>
  </si>
  <si>
    <t>1) в целом
2) в целом        3) в целом         4) в целом        5) в целом        6) в целом</t>
  </si>
  <si>
    <t>1) 19.08.2013 - не установлена
2) 02.09.2014 - не установлена 3) 05.02.2016 - не установлена 4) 23.06.2017 - не установлена  5) 01.09.2011 - не установлена 6) 01.09.2011 - не установлена</t>
  </si>
  <si>
    <t>6</t>
  </si>
  <si>
    <t>08</t>
  </si>
  <si>
    <t>плановый метод; нормативный, расчетный метод</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</si>
  <si>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</si>
  <si>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4909</t>
  </si>
  <si>
    <t xml:space="preserve">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 </t>
  </si>
  <si>
    <t>1) в целом
2) пп.14, п.1, ст.14</t>
  </si>
  <si>
    <t>1) 30.03.2008 - не установлена
2) 06.10.2003 - не установлена</t>
  </si>
  <si>
    <t>1) Решение совета депутатов МО Кусинское сельское поселение от 02.09.2014 №68/324 "Об утверждении Положения о порядке организации и проведения культурно-массовых, театрально-зрелищных мероприятий на территории муниципального образования Кусинское сельское поселение Киришского муниципального района Ленинградской области"                                                                                                                                    2) Постановление администрации Глажевского сельского поселения от 23.06.2017 №104 "Об утверждении Положения о порядке организации и проведения массовых мероприятий на территории муниципального образования Кусинское сельское поселение Киришского муниципального района Ленинградской области"                                                                                                       3)  Решение совета депутатов МО Кусинское сельское поселение от 31.03.2014 №64/298 О состоянии и развитии физкультуры и спорта на территории поселения, создание спортивных секций.</t>
  </si>
  <si>
    <t>1) в целом         2) в целом         3) в целом</t>
  </si>
  <si>
    <t>1) 02.09.2014 - не установлена 2) 23.06.2017 - не установлена 3) 31.03.2014 - не установлена</t>
  </si>
  <si>
    <t>10</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</si>
  <si>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</si>
  <si>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4911</t>
  </si>
  <si>
    <t>пп.19, п.1, ст.14</t>
  </si>
  <si>
    <t xml:space="preserve">Постановление Правительства Ленинградской области от 22.03.2012 №83 "Об утверждении Региональных нормативов градостроительного проектирования Ленинградской области" </t>
  </si>
  <si>
    <t>28.05.2012 - не установлена</t>
  </si>
  <si>
    <t>1) 24.09.2012 - 12.10.2017             2) 12.10.2017 - не установлена</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</si>
  <si>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</si>
  <si>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5000</t>
  </si>
  <si>
    <t>организация в границах сельского поселения электро- и газоснабжения поселений в пределах полномочий, установленных законодательством Российской Федерации</t>
  </si>
  <si>
    <t>5002</t>
  </si>
  <si>
    <t>1) федеральный закон от 07.12.2011 №416-ФЗ "О водоснабжении и водоотведении" 
2) федеральный закон от 27.07.2010 №190-ФЗ "О теплоснабжении" 
3) федеральный закон от 06.10.2003 №131-фз "Об общих принципах организации местного самоуправления в Российской Федерации"                                           4) федеральный закон от 26.03.2003 №35-фз "Об электроэнергетике"                      5) федеральный закон от 31.03.1999 № 69-фз "О газоснабжении в Российской Федерации"</t>
  </si>
  <si>
    <t>1) в целом
2) в целом
3) пп.4, п.1, ст.14                  4) в целом   5) в целом</t>
  </si>
  <si>
    <t>1) 01.01.2012 - не установлена
2) 30.07.2010 - не установлена
3) 06.10.2003 - не установлена                       4) 26.03.2003 - не установлена  5) 31.03.1999 - не установлена</t>
  </si>
  <si>
    <t xml:space="preserve">1) Постановление Правительства Ленинградской области от 30.09.2014 №446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Ленинградской области на 2014-2016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2) Постановление Правительства Ленинградской области от 28.03.2016 №75 "Об утверждении Порядка предоставления субсидий из областного бюджета Ленинградской области бюджетам муниципальных образований на реализацию мероприятий по повышению надежности и энергетической эффективности в системах водоснабжения и водоотведения в рамках основного мероприятия "Обеспечение реализации энергосберегающих мероприятий в муниципальных образованиях" подпрограммы "Энергосбережение и повышение энергетической эффективности на территории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t>
  </si>
  <si>
    <t>1) в целом
2) в целом</t>
  </si>
  <si>
    <t>1) 06.10.2014 - 31.12.2016
2) 28.03.2016 - не установлена</t>
  </si>
  <si>
    <t>1) Постановление администрации Кусинского сельского поселения от 08.04.2014 №50 ""Об определении гарантирующей организации, осуществляющей холодное водоснабжение и водоотведение на территории муниципального образования Кусинское сельское поселение Киришского муниципального района Ленинградской области" 
2) Распоряжение администрации Кусинского сельского поселения от 15.07.2016 №76-р "Об итогах подготовки и проведения отопительного периода 2015-2016г.г., о планах по подготовке к отопительному периоду 2016-2017г.г."                                                                                                                                                            3) Постановление администрации Кусинского сельского поселения от 27.07.2017 №125 "Об актуализации схемы теплоснабжения муниципального образования Кусинское сельское поселение Киришского муниципального района Ленинградской области на период до 2030 года"                                                                                        4) Постановление администрации Кусинского сельского поселения от 06.12.2017 №208 "Об утверждении муниципальной программы комплексного развития систем коммунальной инфраструктуры Кусинского сельского поселения Киришского муниципального района Ленинградской области на 2017-2030 годы"</t>
  </si>
  <si>
    <t>1) в целом
2) в целом         3) в целом             4) в целом</t>
  </si>
  <si>
    <t>1) 08.04.2014 - не установлена
2) 15.07.2016 - 31.12.2017       3) 27.07.2017 - не установлена  4) 06.12.2017- не установлена</t>
  </si>
  <si>
    <t>17</t>
  </si>
  <si>
    <t>сметно-нормативный; плановый метод; расчетно-аналитический; учетный метод</t>
  </si>
  <si>
    <t>дорожная деятельность в отношении автомобильных дорог местного значения вне границ населенных пунктов в границах сельского поселения,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</si>
  <si>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5003</t>
  </si>
  <si>
    <t xml:space="preserve">1)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2) федеральный закон от 06.10.2003 №131-фз "Об общих принципах организации местного самоуправления в Российской Федерации" </t>
  </si>
  <si>
    <t>1) в целом
2) пп.5, п.1, ст.14</t>
  </si>
  <si>
    <t>1) 12.11.2007 - не установлена
2) 06.10.2003 - не установлена</t>
  </si>
  <si>
    <t xml:space="preserve">Областной закон Ленинградской области от 14.12.2012 №95-оз "О содействии развитию на части территорий муниципальных образований Ленинградской области иных форм местного самоуправления" </t>
  </si>
  <si>
    <t>31.12.2012 - не установлена</t>
  </si>
  <si>
    <t xml:space="preserve">1) Решение совета депутатов МО Кусинское сельское поселение от 25.11.2013 №60/276 "О создании муниципального дорожного фонда муниципального образования Кусинское сельсоке поселение Киришского муниципального района Ленинградской области" 
2) Постановление администрации Кусинского сельского поселения от 23.06.2017 №100 "Об утверждении Положения о порядке содержания и ремонта автомобильных дорог местного значения муниципального образования Кусинское сельское поселение Киришского муниципального района Ленинградской области" 
3) Постановление администрации Кусинского сельского поселения от 25.10.2017 №10 "Об утверждении Порядка осуществления контроля за обеспечением сохранности автомобильных дорог общего пользования местного значения в границах населенных пунктов Кусинского сельского поселения" 
4) Решение совета депутатов МО Кусинское сельское поселение от 26.04.2012 №39/164 "Об утверждении порядка содержания автомобильных дорог общего пользования местного значения муниципального образования Кусинское сельское поселение Киришского муниципального района Ленинградской области" </t>
  </si>
  <si>
    <t>1) в целом
2) в целом
3) в целом
4) в целом</t>
  </si>
  <si>
    <t>1) 25.11.2013 - не установлена
2) 23.06.2017 - не установлена
3) 25.10.2017 - не установлена
4) 26.04.2012 - не установлена</t>
  </si>
  <si>
    <t>3</t>
  </si>
  <si>
    <t>04</t>
  </si>
  <si>
    <t>09</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</si>
  <si>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</si>
  <si>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5004</t>
  </si>
  <si>
    <t>пп.6, п.1, ст.14</t>
  </si>
  <si>
    <t xml:space="preserve">1) Постановление Правительства Ленинградской области от 19.09.2016 №360 "Об установлении минимального размера взноса на капитальный ремонт общего имущества в многоквартирном доме на территории Ленинградской области на 2017 год" 
2) Постановление Правительства Ленинградской области от 21.03.2013 №73 "Об утверждении региональной адресной программы "Переселение граждан из аварийного жилищного фонда на территории Ленинградской области в 2013-2017 годах"" </t>
  </si>
  <si>
    <t>1) 01.01.2017 - не установлена
2) 21.03.2013 - 31.12.2017</t>
  </si>
  <si>
    <t xml:space="preserve">1) Постановление администрации Глажевского сельского поселения от 30.01.2017 №1 "Об утверждении Порядка предоставления субсидии,   в целях возмещения затрат в связи  с выполнением работ по эксплуатации жилищного фонда многоквартирных домов не обеспеченных платежами населения в 2017 году"                                                                                                                     2) Постановление администрации Глажевского сельского поселения от 09.01.2018 №1 "Об утверждении Порядка предоставления субсидии,    в целях возмещения затрат в связи   с выполнением работ по эксплуатации жилищного фонда многоквартирных домов не обеспеченных платежами населения в 2018 году"                          </t>
  </si>
  <si>
    <t>1) 30.01.2017 - 31.12.2017      2) 09.01.2018 - 31.12.2018</t>
  </si>
  <si>
    <t>16</t>
  </si>
  <si>
    <t>01
05
10</t>
  </si>
  <si>
    <t>13
01
03</t>
  </si>
  <si>
    <t>участие в предупреждении и ликвидации последствий чрезвычайных ситуаций на территории сельского поселения</t>
  </si>
  <si>
    <t>5008</t>
  </si>
  <si>
    <t xml:space="preserve">1) федеральный закон от 21.12.1994 №68-ФЗ "О защите населения и территорий от чрезвычайных ситуаций природного и техногенного характера" 
2) федеральный закон от 06.10.2003 №131-фз "Об общих принципах организации местного самоуправления в Российской Федерации" </t>
  </si>
  <si>
    <t>1) в целом
2) пп.8, п.1, ст.14</t>
  </si>
  <si>
    <t>1) 24.12.1994 - не установлена
2) 06.10.2003 - не установлена</t>
  </si>
  <si>
    <t xml:space="preserve">Областной закон Ленинградской области от 13.11.2003 №93-оз "О защите населения и территорий Ленинградской области от чрезвычайных ситуаций природного и техногенного характера" </t>
  </si>
  <si>
    <t>05.12.2003 - не установлена</t>
  </si>
  <si>
    <t xml:space="preserve">1) Постановление администрации Кусинского сельского поселения от 22.10.2012 №55 "Об утверждении Положения о порядке расходования средств резервного фонда администрации муниципального образования Кусинское сельское поселение Киришского муниципального района Ленинградской области" 
2) Постановление администрации Кусинского сельского поселения от 08.06.2015 №180 "Об утверждении Порядка создания, использования, хранения и восполнения резервов материальных ресурсов для ликвидации чрезвычайных ситуаций на территории муниципального образования Кусинское сельское поселение" </t>
  </si>
  <si>
    <t>1) 22.10.2012 - не установлена
2) 08.06.2015 - не установлена</t>
  </si>
  <si>
    <t>участие в организации деятельности по сбору (в том числе раздельному сбору) и транспортированию твердых коммунальных отходов</t>
  </si>
  <si>
    <t>5013</t>
  </si>
  <si>
    <t>пп.18, п.1, ст.14</t>
  </si>
  <si>
    <t xml:space="preserve">Постановление Правительства Ленинградской области от 04.04.2016 №85 "Об утверждении Положения об управлении Ленинградской области по организации и контролю деятельности по обращению с отходами и о внесении изменений в постановление Правительства Ленинградской области от 27 мая 2014 года N 192" </t>
  </si>
  <si>
    <t>04.04.2016 - не установлена</t>
  </si>
  <si>
    <t xml:space="preserve">1) Решение совета депутатов МО Кусинское сельское поселение от 24.09.2012 №44/194 "Об утверждении норм и правил благоустройства муниципального образования Кусинское сельское поселение Киришского муниципального района Ленинградской области"                                                                                          2) Решение совета депутатов МО Кусинское сельское поселение от 12.10.2017 №49/224 "Об утверждении Правил благоустройства территории муниципального образования Кусинское сельское поселение Киришского муниципального района Ленинградской области"              </t>
  </si>
  <si>
    <t>1) 24.09.2012 - 12.10.2017 2) 12.10.2017 - не установлена</t>
  </si>
  <si>
    <t>плановый, расчетный метод</t>
  </si>
  <si>
    <t>организация ритуальных услуг и содержание мест захоронения</t>
  </si>
  <si>
    <t>5016</t>
  </si>
  <si>
    <t>пп.22, п.1, ст.14</t>
  </si>
  <si>
    <t xml:space="preserve">Постановление администрации Кусинского сельского поселения от 12.10.2016 №146 "О порядке организации ритуальных услуг и содержании мест захоронения на территории МО Кусинское сельское поселение Киришского муниципального района Ленинградской области"   </t>
  </si>
  <si>
    <t>12.10.2016 - не установлена</t>
  </si>
  <si>
    <t>осуществление мероприятий по обеспечению безопасности людей на водных объектах, охране их жизни и здоровья</t>
  </si>
  <si>
    <t>5018</t>
  </si>
  <si>
    <t>пп.26, п.1, ст.14</t>
  </si>
  <si>
    <t>Постановление администрации МО Кусинское сельское поселение от 01.06.2016 года № 62 "Об организации охраны жизни людей на исторически сложившемся месте отдыха муниципального образования Кусинское сельское поселение Киришского муниципального района Ленинградской области в летний период"</t>
  </si>
  <si>
    <t>01.06.2016 - не установлена</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</si>
  <si>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</si>
  <si>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</si>
  <si>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функционирование органов местного самоуправления</t>
  </si>
  <si>
    <t>5201</t>
  </si>
  <si>
    <t xml:space="preserve">1) федеральный закон от 02.03.2007 №25-фз "О муниципальной службе в Российской Федерации" 
2) федеральный закон от 06.10.2003 №131-фз "Об общих принципах организации местного самоуправления в Российской Федерации" </t>
  </si>
  <si>
    <t>1) ст.34
2) п.1, ст.17</t>
  </si>
  <si>
    <t>1) 01.06.2007 - не установлена
2) 06.10.2003 - не установлена</t>
  </si>
  <si>
    <t xml:space="preserve">Областной закон Ленинградской области от 11.03.2008 №14-оз "О правовом регулировании муниципальной службы в Ленинградской области" </t>
  </si>
  <si>
    <t>19.04.2008 - не установлена</t>
  </si>
  <si>
    <t>1) Решение совета депутатов МО Кусинское сельское поселение от 24.12.2012 №47/210 "Об утверждении Положения о пенсии за выслугу лет, назначаемой лицам,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 
2) Решение совета депутатов МО Кусинское сельское поселение от 28.01.2013 №48/221 "Об утверждении Положения о материальном стимулировании главы администрации муниципального образования Кусинское сельское поселение Киришского муниципального района Ленинградской области"
3) Решение совета депутатов МО Кусинское сельское поселение от 23.12.2013 №61/282. "Об утверждении Порядка формирования фонда оплаты труда муниципальных служащих администрации муниципального образования Кусинское сельское поселение Киришского муниципального района Ленинградской области"
4) Решение совета депутатов МО Кусинское сельское поселение от 23.12.2013 №61/283. "Об утверждении Порядка формирования фонда оплаты труда работников, замещающих должности, не являющиеся должностями муниципальной службы администрации муниципального образования Кусинское сельское поселение Киришского муниципального района Ленинградской области"
5) Постановление администрации Кусинского сельского поселения от 18.03.2016 №33 "Об утверждении Правил определения нормативных затрат на обеспечение функций исполнительно-распорядительных органов местного самоуправления МО Кусинское сельское поселение Киришского муниципального района Ленинградской области, являющихся главным распорядителем бюджетных средств"                                                                                                                                         6) Решение совета депутатов МО Кусинское сельское поселение от 12.12.2017 №52/232 "Об утверждении перечня и размеров месячных должностных окладов работников, не относящихся к должностям муниципальной службы в Администрации муниципального образования Кусинское сельское поселение Киришского муниципального района Ленинградской области"                                                                            7) Решение совета депутатов МО Кусинское сельское поселение от 12.12.2017 №52/2 "Об утверждении реестра должностей муниципальной службы и размерах месячных должностных окладов муниципальных служащих Администрации муниципального образования Кусинское сельское поселение Киришского муниципального района Ленинградской области"                                                                                                                      8)  Решение совета депутатов МО Кусинское сельское поселение от 28.01.2013 №48/220 Об утверждении Порядка формирования фонда оплаты труда работников, замещающих должности, не являющиеся должностями муниципальной службы администрации муниципального образования Кусинское сельское поселение Киришского муниципального района Ленинградской области"                                                                   9)  Решение совета депутатов МО Кусинское сельское поселение от 28.01.2013 №48/219 "Об утверждении Порядка формирования фонда оплаты труда муниципальных служащих администрации муниципального образования Кусинское сельское поселение Киришского муниципального района Ленинградской области"</t>
  </si>
  <si>
    <t>1) в целом
2) в целом
3) в целом
4) в целом
5) в целом        6) в целом        7) в целом                      8) в целом          9) в целом</t>
  </si>
  <si>
    <t>1) 24.12.2012 - не установлена
2) 28.01.2013 - не установлена
3) 23.12.2013 - не установлена
4) 23.12.2013 - не установлена
5) 18.03.2016 - не установлена 6) 01.01.2018 - не установлена  7) 01.01.2017 - не установлена 8) 28.01.2013 - не установлена 9) 28.01.2013 - не установлена</t>
  </si>
  <si>
    <t>01
01
10</t>
  </si>
  <si>
    <t>04
13
01</t>
  </si>
  <si>
    <t>расчетный, плановый, нормативный метод</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</si>
  <si>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</si>
  <si>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5600</t>
  </si>
  <si>
    <t>за счет субвенций, предоставленных из федерального бюджета или бюджета субъекта Российской Федерации, всего</t>
  </si>
  <si>
    <t>5601</t>
  </si>
  <si>
    <t>на осуществление воинского учета на территориях, на которых отсутствуют структурные подразделения военных комиссариатов</t>
  </si>
  <si>
    <t>5604</t>
  </si>
  <si>
    <t xml:space="preserve">1) федеральный закон от 28.03.1998 №53-ФЗ "О воинской обязанности и военной службе" 
2) федеральный закон от 06.10.2003 №131-фз "Об общих принципах организации местного самоуправления в Российской Федерации" </t>
  </si>
  <si>
    <t>1) в целом
2) п.5, ст.19</t>
  </si>
  <si>
    <t>1) 27.07.1998 - не установлена
2) 06.10.2003 - не установлена</t>
  </si>
  <si>
    <t xml:space="preserve">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 </t>
  </si>
  <si>
    <t>16.05.2006 - не установлена</t>
  </si>
  <si>
    <t xml:space="preserve">Постановление Правительства Ленинградской области от 21.06.2006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комиссариаты" </t>
  </si>
  <si>
    <t>30.06.2006 - не установлена</t>
  </si>
  <si>
    <t>19</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</si>
  <si>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</si>
  <si>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5641</t>
  </si>
  <si>
    <t xml:space="preserve">1) федеральный закон от 06.10.2003 №131-фз "Об общих принципах организации местного самоуправления в Российской Федерации" 
2) федеральный закон от 24.06.1999 №120-ФЗ "Об основах системы профилактики безнадзорности и правонарушений несовершеннолетних" </t>
  </si>
  <si>
    <t>1) п.5, ст.19
2) п.2, ст.25</t>
  </si>
  <si>
    <t>1) 06.10.2003 - не установлена
2) 28.06.1999 - не установлена</t>
  </si>
  <si>
    <t xml:space="preserve">1) Областной закон Ленинградской области от 29.12.2005 №125-оз "О наделении органов местного самоуправления муниципальных образований Ленинградской области отдельными государственным полномочиями Ленинградской области в сфере профилактики безнадзорности и правонарушений несовершеннолетних" 
2) Областной 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 </t>
  </si>
  <si>
    <t>1) 01.01.2006 - не установлена
2) 02.11.2006 - не установлена</t>
  </si>
  <si>
    <t xml:space="preserve">Постановление администрации Кусинского сельского поселения от 23.06.2017 №102 "Об утверждении Положения об осуществлении мероприятий в сфере правонарушений на территории муниципального образования Кусинское сельское поселение" </t>
  </si>
  <si>
    <t>23.06.2017 - не установлена</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</si>
  <si>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</si>
  <si>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5800</t>
  </si>
  <si>
    <t>по предоставлению иных межбюджетных трансфертов, всего</t>
  </si>
  <si>
    <t>5900</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</si>
  <si>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</si>
  <si>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5901</t>
  </si>
  <si>
    <t>составление и рассмотрение проекта бюджета поселения, исполнение бюджета поселения, составление отчета об исполнении бюджета поселения</t>
  </si>
  <si>
    <t>5902</t>
  </si>
  <si>
    <t>пп.1, п.1, ст.14</t>
  </si>
  <si>
    <t xml:space="preserve">1) Соглашение о передаче полномочий.. .. от 14.11.2016 "О передаче администрации муниципального района полномочия администрации МО Кусинское сельское поселение КМР ЛО по формированию, исполнению бюджета поселения и осуществлению контроля за исполнением данного бюджета" 
2) Решение совета депутатов МО Кусинское сельское поселение от 14.12.2016 №40/180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8, 10, 11, 20, 22, 28 пункта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 от 08.11.2017 № 36/2017 "О передаче администрации муниципального района полномочия администрации МО Кусинское сельское поселение КМР ЛО по формированию, исполнению бюджета поселения и осуществлению контроля за исполнением данного бюджета" 
4) Решение совета депутатов МО Кусинское сельское поселение от 12.12.2017 №52/230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5, 8, 10, 11, 20, 22, 24, 28 пункта 1 статьи 14 Федерального закона от 06.10.2003 № 131-ФЗ «Об общих принципах организации местного самоуправления в Российской Федерации" </t>
  </si>
  <si>
    <t>1) в целом
2) в целом                3) в целом          4) в целом</t>
  </si>
  <si>
    <t>1) 01.01.2017 - 31.12.2017
2) 01.01.2017 - 31.12.2017              3) 01.01.2018 - 31.12.2018
4) 01.01.2018 - 31.12.2020</t>
  </si>
  <si>
    <t>06</t>
  </si>
  <si>
    <t>осуществление контроля за исполнением бюджета поселения</t>
  </si>
  <si>
    <t>5903</t>
  </si>
  <si>
    <t xml:space="preserve">1) федеральный закон от 07.02.2011 №6-фз "Об общих принципах организации деятельности контрольно-счетных органов субъектов Российской федерации и муниципальных образований" 
2) федеральный закон от 06.10.2003 №131-фз "Об общих принципах организации местного самоуправления в Российской Федерации" </t>
  </si>
  <si>
    <t>1) п.11, ст.3
2) пп.1, п.1, ст.14</t>
  </si>
  <si>
    <t>1) 07.02.2011 - не установлена
2) 06.10.2003 - не установлена</t>
  </si>
  <si>
    <t xml:space="preserve">1) Соглашение о передаче полномочий.. .от 28.10.2016 №6 "О передаче полномочий  по осуществлению внешнего муниципального финансового контроля" 
2) Решение совета депутатов МО Кусинское сельское поселение от 14.12.2016 №40/180 "Приложение № 18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                                  3) Соглашение о передаче полномочий..  от 23.10.2017 № 7  "О передаче полномочий  по осуществлению внешнего муниципального финансового контроля" 
4) Решение совета депутатов МО Кусинское сельское поселение от 12.12.2017 №52/230 "Приложение № 18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 </t>
  </si>
  <si>
    <t>1) в целом
2) в целом         3) в целом         4) в целом</t>
  </si>
  <si>
    <t>1) 01.01.2017 - 31.12.2017
2) 01.01.2017 - 31.12.2017            3) 01.01.2018 - 31.12.2018
4) 01.01.2018 - 31.12.2020</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</si>
  <si>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t>
  </si>
  <si>
    <t>5906</t>
  </si>
  <si>
    <t>пп.5, п.1, ст.14</t>
  </si>
  <si>
    <t>1) 01.01.2018 - 31.12.2018            2) 01.01.2018 - 31.12.2020</t>
  </si>
  <si>
    <t>участие в предупреждении и ликвидации последствий чрезвычайных ситуаций в границах поселения</t>
  </si>
  <si>
    <t>5911</t>
  </si>
  <si>
    <t>пп.8 п.1, ст.14</t>
  </si>
  <si>
    <t>ст.1,6,17</t>
  </si>
  <si>
    <t xml:space="preserve">1) Соглашение о передаче полномочий.. .. от 15.11.2016 "О передаче администрации муниципального района полномочия администрации МО Кусинское сельское поселение КМР ЛО по исполнению полномочий по участию в предупреждении и ликвидации последствий ЧС" 
2) Решение совета депутатов МО Кусинское сельское поселение от 14.12.2016 №40/180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8, 10, 11, 20, 22, 28 пункта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 от 08.11.2017 № 29/2017 "О передаче администрации муниципального района полномочия администрации МО Кусинское сельское поселение КМР ЛО по исполнению полномочий по участию в предупреждении и ликвидации последствий ЧС" 
4) Решение совета депутатов МО Кусинское сельское поселение от 12.12.2017 №52/230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5, 8, 10, 11, 20, 22, 24, 28 пункта 1 статьи 14 Федерального закона от 06.10.2003 № 131-ФЗ «Об общих принципах организации местного самоуправления в Российской Федерации" </t>
  </si>
  <si>
    <t>1) в целом
2) в целом        3) в целом         4) в целом</t>
  </si>
  <si>
    <t>1) 01.01.2017 - 31.12.2017
2) 01.01.2017 - 31.12.2017          3) 01.01.2018 - 31.12.2018
4) 01.01.2018 - 31.12.2020</t>
  </si>
  <si>
    <t>создание условий для обеспечения жителей поселения услугами связи, общественного питания, торговли и бытового обслуживания</t>
  </si>
  <si>
    <t>5913</t>
  </si>
  <si>
    <t xml:space="preserve">1) Соглашение о передаче полномочий.. .. от 15.11.2016 "О передаче администрации муниципального района полномочия администрации МО Кусинское сельское поселение КМР ЛО по созданию условий обеспечения жителей поселения услугами связи, общественного питания, торговли и бытового обслуживания" 
2) Решение совета депутатов МО Кусинское сельское поселение от 14.12.2016 №40/180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8, 10, 11, 20, 22, 28 пункта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 от 08.11.2017 № 5/2017 "О передаче администрации муниципального района полномочия администрации МО Кусинское сельское поселение КМР ЛО по созданию условий обеспечения жителей поселения услугами связи, общественного питания, торговли и бытового обслуживания" 
4) Решение совета депутатов МО Кусинское сельское поселение от12.12.2017 №52/230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5, 8, 10, 11, 20, 22, 24, 28 пункта 1 статьи 14 Федерального закона от 06.10.2003 № 131-ФЗ «Об общих принципах организации местного самоуправления в Российской Федерации" </t>
  </si>
  <si>
    <t>1) в целом
2) в целом          3) в целом         4) в целом</t>
  </si>
  <si>
    <t>1) 01.01.2017 - 31.12.2017
2) 01.01.2017 - 31.12.2017             3) 01.01.2018 - 31.12.2018
4) 01.01.2018 - 31.12.2020</t>
  </si>
  <si>
    <t>организация библиотечного обслуживания населения, комплектование и обеспечение сохранности библиотечных фондов библиотек поселения</t>
  </si>
  <si>
    <t>5914</t>
  </si>
  <si>
    <t>пп.11, п.1, ст.14</t>
  </si>
  <si>
    <t xml:space="preserve">Областной закон Ленинградской области от 03.07.2009 №61-оз "Об организации библиотечного обслуживания населения Ленинградской области общедоступными библиотеками" </t>
  </si>
  <si>
    <t>ст.10</t>
  </si>
  <si>
    <t>10.07.2009 - не установлена</t>
  </si>
  <si>
    <t xml:space="preserve">
1) Соглашение о передаче полномочий.. .. от 15.11.2016 "О передаче администрации муниципального района полномочия администрации МО Кусинское сельское поселение КМР ЛО по осуществлению полномочий по оганизации библиотечного обслуживания населения" 
2) Решение совета депутатов МО Кусинское сельское поселение от 14.12.2016 №40/180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8, 10, 11, 20, 22, 28 пункта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 от 08.11.2017 № 10/2017 "О передаче администрации муниципального района полномочия администрации МО Кусинское сельское поселение КМР ЛО по осуществлению полномочий по оганизации библиотечного обслуживания населения" 
4) Решение совета депутатов МО Кусинское сельское поселение от 12.12.2017 №52/230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1,5,  8, 10, 11, 20, 22, 24, 28 пункта 1 статьи 14 Федерального закона от 06.10.2003 № 131-ФЗ «Об общих принципах организации местного самоуправления в Российской Федерации" </t>
  </si>
  <si>
    <t xml:space="preserve">1) в целом
2) в целом
3) в целом        4) в целом
</t>
  </si>
  <si>
    <t xml:space="preserve">
1) 01.01.2017 - 31.12.2017
2) 01.01.2017 - 31.12.2017      3) 01.01.2018 - 31.12.2018
4) 01.01.2018 - 31.12.2020</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</si>
  <si>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t>
  </si>
  <si>
    <t>5923</t>
  </si>
  <si>
    <t>пп.20, п.1, ст.14</t>
  </si>
  <si>
    <t xml:space="preserve">1) Соглашение о передаче полномочий.. .. от 15.11.2016 №28 "О передаче администрации муниципального района полномочия администрации МО Кусинское сельское поселение КМР ЛО по осуществлению муниципального земельного контроля" 
2) Решение совета депутатов МО Кусинское сельское поселение от 14.12.2016 №40/180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8, 10, 11, 20, 22, 28 пункта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 от 08.11.2017 №21/2017 "О передаче администрации муниципального района полномочия администрации МО Кусинское сельское поселение КМР ЛО по осуществлению муниципального земельного контроля" 
4) Решение совета депутатов МО Кусинское сельское поселение от 12.12.2017 №52/230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5, 8, 10, 11, 20, 22, 24, 28 пункта 1 статьи 14 Федерального закона от 06.10.2003 № 131-ФЗ «Об общих принципах организации местного самоуправления в Российской Федерации" </t>
  </si>
  <si>
    <t>1) в целом
2) в целом        3) в целом
4) в целом</t>
  </si>
  <si>
    <t>5925</t>
  </si>
  <si>
    <t xml:space="preserve">1) Соглашение о передаче полномочий.. .. от 15.11.2016 №29 "О передаче администрации муниципального района полномочия администрации МО Кусинское сельское поселение КМР ЛО по организации ритуальных услуг" 
2) Решение совета депутатов МО Кусинское сельское поселение от 14.12.2016 №40/180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8, 10, 11, 20, 22, 28 пункта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 от 08.11.2017 №45/2017 "О передаче администрации муниципального района полномочия администрации МО Кусинское сельское поселение КМР ЛО по организации ритуальных услуг" 
4) Решение совета депутатов МО Кусинское сельское поселение от 12.12.2017 №52/230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5, 8, 10, 11, 20, 22, 24, 28 пункта 1 статьи 14 Федерального закона от 06.10.2003 № 131-ФЗ «Об общих принципах организации местного самоуправления в Российской Федерации" </t>
  </si>
  <si>
    <t>1) в целом
2) в целом         3) в целом
4) в целом</t>
  </si>
  <si>
    <t>05
05</t>
  </si>
  <si>
    <t>03
05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</si>
  <si>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</si>
  <si>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5926</t>
  </si>
  <si>
    <t>пп.24, п.1, ст.14</t>
  </si>
  <si>
    <t xml:space="preserve">1) Соглашение о передаче полномочий.. .. от 08.11.2017 № 29/2017 "О передаче администрации муниципального района полномочия администрации МО Кусинское сельское поселение КМР ЛО по исполнению полномочий по участию в предупреждении и ликвидации последствий ЧС" 
2) Решение совета депутатов МО Кусинское сельское поселение от 12.12.2017 №52/230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5, 8, 10, 11, 20, 22, 24, 28 пункта 1 статьи 14 Федерального закона от 06.10.2003 № 131-ФЗ «Об общих принципах организации местного самоуправления в Российской Федерации" </t>
  </si>
  <si>
    <t xml:space="preserve">1) в целом
2) в целом
               </t>
  </si>
  <si>
    <t>1) 01.01.2018 - 31.12.2018      2) 01.01.2018 - 31.12.2020</t>
  </si>
  <si>
    <t>содействие в развитии сельскохозяйственного производства, создание условий для развития малого и среднего предпринимательства</t>
  </si>
  <si>
    <t>5929</t>
  </si>
  <si>
    <t>пп.28, п.1, ст.14</t>
  </si>
  <si>
    <t xml:space="preserve">1) Соглашение о передаче полномочий.. .. от 15.11.2016 "О передаче администрации муниципального района полномочия администрации МО Кусинское сельское поселение КМР ЛО по исполнению полномочий посодействию в развитии сельскохозяйственного производства, созданию условий для развития малого и среднего предпринимательства" 
2) Решение совета депутатов МО Кусинское сельское поселение от 14.12.2016 №40/180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8, 10, 11, 20, 22, 28 пункта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 от 08.11.2017 № 15/2017 "О передаче администрации муниципального района полномочия администрации МО Кусинское сельское поселение КМР ЛО по исполнению полномочий посодействию в развитии сельскохозяйственного производства, созданию условий для развития малого и среднего предпринимательства" 
4) Решение совета депутатов МО Кусинское сельское поселение от 12.12.2017 №52/230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5, 8, 10, 11, 20, 22, 24, 28 пункта 1 статьи 14 Федерального закона от 06.10.2003 № 131-ФЗ «Об общих принципах организации местного самоуправления в Российской Федерации" </t>
  </si>
  <si>
    <t>1) 01.01.2017 - 31.12.2017
2) 01.01.2017 - 31.12.2017               3) 01.01.2018 - 31.12.2018
4) 01.01.2018 - 31.12.2020</t>
  </si>
  <si>
    <t>Итого расходных обязательств муниципальных образований</t>
  </si>
  <si>
    <t>8000</t>
  </si>
  <si>
    <t>"21" февраля 2018 г.</t>
  </si>
  <si>
    <t xml:space="preserve">1) Соглашение о передаче полномочий от 04.12.2017 № 40/2017 "О передаче администрации муниципального района полномочия администрации МО Кусинское сельское поселение КМР ЛО по дорожной деятельности"                                                                                                                                                 2) Решение совета депутатов МО Кусинское сельское поселение от 12.12.2017 №52/230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5, 8, 10, 11, 20, 22, 24, 28 пункта 1 статьи 14 Федерального закона от 06.10.2003 № 131-ФЗ «Об общих принципах организации местного самоуправления в Российской Федерации" </t>
  </si>
  <si>
    <t xml:space="preserve">1) Решение совета депутатов МО Кусинское сельское поселение от 24.09.2012 №44/194 "Об утверждении норм и правил благоустройства муниципального образования Кусинское сельское поселение Киришского муниципального района Ленинградской области"                                                                                                       2) Решение совета депутатов МО Кусинское сельское поселение от 12.10.2017 №49/224 "Об утверждении Правил благоустройства территории муниципального образования Кусинское сельское поселение Киришского муниципального района Ленинградской области"             </t>
  </si>
  <si>
    <t xml:space="preserve">1) Постановление администрации Кусинского сельского поселения от 19.08.2013 №79 "О мерах по поэтапному повышению заработной платы работников учреждений культуры муниципального образования Кусинское сельское поселение и утверждении Плана мероприятий («дорожной карты»), направленного на повышение эффективности сферы культуры и совершенствование оплаты труда работников учреждений культуры муниципального образования Кусинское сельское поселение Киришского муниципального района Ленинградской области" 
2) Решение совета депутатов МО Кусинское сельское поселение от 02.09.2014 №68/324 "Об утверждении Положения о порядке организации и проведения культурно-массовых, театрально-зрелищных мероприятий на территории муниципального образования Кусинское сельское поселение Киришского муниципального района Ленинградской области"                                                                                                                                     3) Постановление администрации Глажевского сельского поселения от 05.02.2016 №14 "Об утверждении административного регламента по предоставлению муниципальной услуги "Предоставление информации о времени и месте проведения театральных представлений"                                                                                   4) Постановление администрации Кусинского сельского поселения от 23.06.2017 №104 "Об утверждении Положения о порядке организации и проведения массовых мероприятий на территории муниципального образования Кусинское сельское поселение Киришского муниципального района Ленинградской области"         5) Решение совета депутатов МО Кусинское сельское поселение от 13.09.2011 №29/129 "Об оплате труда работников муниципальных бюджетных и муниципальных  казенных учреждений муниципального образования Кусинское сельское поселение Киришского муниципального района ленинградской области"                                       6) Постановление администрации Кусинского сельского поселения от 30.09.2011 №36 "Об утверждении положения о системах оплаты труда работников муниципальных бюджетных и муниципальных  казенных учреждений муниципального образования Кусинское сельское поселение Киришского муниципального района Ленинградской области"                                                                                                   </t>
  </si>
</sst>
</file>

<file path=xl/styles.xml><?xml version="1.0" encoding="utf-8"?>
<styleSheet xmlns="http://schemas.openxmlformats.org/spreadsheetml/2006/main">
  <numFmts count="3">
    <numFmt numFmtId="164" formatCode="?"/>
    <numFmt numFmtId="165" formatCode="#,##0.0"/>
    <numFmt numFmtId="166" formatCode="0.0"/>
  </numFmts>
  <fonts count="9">
    <font>
      <sz val="11"/>
      <color theme="1"/>
      <name val="Calibri"/>
      <family val="2"/>
      <charset val="204"/>
      <scheme val="minor"/>
    </font>
    <font>
      <sz val="10"/>
      <name val="Arial"/>
      <family val="2"/>
      <charset val="204"/>
    </font>
    <font>
      <sz val="7"/>
      <name val="Times New Roman"/>
      <family val="1"/>
      <charset val="204"/>
    </font>
    <font>
      <u/>
      <sz val="8"/>
      <name val="Times New Roman"/>
      <family val="1"/>
      <charset val="204"/>
    </font>
    <font>
      <b/>
      <sz val="9"/>
      <name val="Times New Roman"/>
      <family val="1"/>
      <charset val="204"/>
    </font>
    <font>
      <b/>
      <sz val="12"/>
      <name val="Times New Roman"/>
      <family val="1"/>
      <charset val="204"/>
    </font>
    <font>
      <b/>
      <sz val="8"/>
      <name val="Times New Roman"/>
      <family val="1"/>
      <charset val="204"/>
    </font>
    <font>
      <sz val="8"/>
      <name val="Times New Roman"/>
      <family val="1"/>
      <charset val="204"/>
    </font>
    <font>
      <b/>
      <sz val="10"/>
      <name val="Arial"/>
      <family val="2"/>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5">
    <xf numFmtId="0" fontId="0" fillId="0" borderId="0" xfId="0"/>
    <xf numFmtId="0" fontId="1" fillId="0" borderId="0" xfId="0" applyFont="1"/>
    <xf numFmtId="0" fontId="3" fillId="0" borderId="0" xfId="0" applyFont="1" applyBorder="1" applyAlignment="1" applyProtection="1"/>
    <xf numFmtId="0" fontId="1" fillId="0" borderId="0" xfId="0" applyFont="1" applyAlignment="1">
      <alignment horizontal="center"/>
    </xf>
    <xf numFmtId="0" fontId="4" fillId="0" borderId="0" xfId="0" applyFont="1" applyBorder="1" applyAlignment="1" applyProtection="1">
      <alignment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horizontal="left" vertical="center"/>
    </xf>
    <xf numFmtId="0" fontId="7" fillId="0" borderId="0" xfId="0" applyFont="1" applyBorder="1" applyAlignment="1" applyProtection="1">
      <alignment vertical="center" wrapText="1"/>
    </xf>
    <xf numFmtId="0" fontId="7" fillId="0" borderId="2"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49" fontId="6" fillId="0" borderId="3" xfId="0" applyNumberFormat="1" applyFont="1" applyBorder="1" applyAlignment="1" applyProtection="1">
      <alignment horizontal="left" vertical="center" wrapText="1"/>
    </xf>
    <xf numFmtId="49" fontId="6" fillId="0" borderId="3" xfId="0" applyNumberFormat="1" applyFont="1" applyBorder="1" applyAlignment="1" applyProtection="1">
      <alignment horizontal="center" vertical="center" wrapText="1"/>
    </xf>
    <xf numFmtId="165" fontId="6" fillId="0" borderId="3" xfId="0" applyNumberFormat="1" applyFont="1" applyBorder="1" applyAlignment="1" applyProtection="1">
      <alignment horizontal="right" vertical="center" wrapText="1"/>
    </xf>
    <xf numFmtId="0" fontId="8" fillId="0" borderId="0" xfId="0" applyFont="1"/>
    <xf numFmtId="49" fontId="7" fillId="0" borderId="3" xfId="0" applyNumberFormat="1" applyFont="1" applyBorder="1" applyAlignment="1" applyProtection="1">
      <alignment horizontal="left" vertical="center" wrapText="1"/>
    </xf>
    <xf numFmtId="49" fontId="7" fillId="0" borderId="3" xfId="0" applyNumberFormat="1" applyFont="1" applyBorder="1" applyAlignment="1" applyProtection="1">
      <alignment horizontal="center" vertical="center" wrapText="1"/>
    </xf>
    <xf numFmtId="166" fontId="7" fillId="0" borderId="3" xfId="0" applyNumberFormat="1" applyFont="1" applyBorder="1" applyAlignment="1" applyProtection="1">
      <alignment horizontal="right" vertical="center" wrapText="1"/>
    </xf>
    <xf numFmtId="164" fontId="7" fillId="0" borderId="3" xfId="0" applyNumberFormat="1" applyFont="1" applyBorder="1" applyAlignment="1" applyProtection="1">
      <alignment horizontal="center" vertical="center" wrapText="1"/>
    </xf>
    <xf numFmtId="165" fontId="7" fillId="0" borderId="3" xfId="0" applyNumberFormat="1" applyFont="1" applyBorder="1" applyAlignment="1" applyProtection="1">
      <alignment horizontal="right" vertical="center" wrapText="1"/>
    </xf>
    <xf numFmtId="0" fontId="7" fillId="0" borderId="3" xfId="0" applyNumberFormat="1" applyFont="1" applyBorder="1" applyAlignment="1" applyProtection="1">
      <alignment horizontal="center" vertical="center" wrapText="1"/>
    </xf>
    <xf numFmtId="164" fontId="7" fillId="0" borderId="3" xfId="0" applyNumberFormat="1" applyFont="1" applyBorder="1" applyAlignment="1" applyProtection="1">
      <alignment horizontal="left" vertical="center" wrapText="1"/>
    </xf>
    <xf numFmtId="164" fontId="6" fillId="0" borderId="3" xfId="0" applyNumberFormat="1" applyFont="1" applyBorder="1" applyAlignment="1" applyProtection="1">
      <alignment horizontal="left" vertical="center" wrapText="1"/>
    </xf>
    <xf numFmtId="0" fontId="7" fillId="0" borderId="3" xfId="0" applyNumberFormat="1" applyFont="1" applyFill="1" applyBorder="1" applyAlignment="1" applyProtection="1">
      <alignment horizontal="center" vertical="center" wrapText="1"/>
    </xf>
    <xf numFmtId="11" fontId="7" fillId="0" borderId="3" xfId="0" applyNumberFormat="1" applyFont="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165" fontId="7" fillId="0" borderId="0" xfId="0" applyNumberFormat="1" applyFont="1" applyFill="1" applyBorder="1" applyAlignment="1" applyProtection="1">
      <alignment horizontal="right" vertical="center" wrapText="1"/>
    </xf>
    <xf numFmtId="165" fontId="1" fillId="0" borderId="0" xfId="0" applyNumberFormat="1" applyFont="1"/>
    <xf numFmtId="0" fontId="7" fillId="0" borderId="9"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1" xfId="0" applyFont="1" applyBorder="1" applyAlignment="1" applyProtection="1">
      <alignment horizontal="left" vertical="center" wrapText="1"/>
    </xf>
    <xf numFmtId="49" fontId="2" fillId="0" borderId="0" xfId="0" applyNumberFormat="1" applyFont="1" applyBorder="1" applyAlignment="1" applyProtection="1">
      <alignment horizontal="left" vertical="center" wrapText="1"/>
    </xf>
    <xf numFmtId="164" fontId="2" fillId="0" borderId="0" xfId="0" applyNumberFormat="1" applyFont="1" applyBorder="1" applyAlignment="1" applyProtection="1">
      <alignment horizontal="left" vertical="center" wrapText="1"/>
    </xf>
    <xf numFmtId="0" fontId="4"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Y66"/>
  <sheetViews>
    <sheetView tabSelected="1" topLeftCell="AF61" workbookViewId="0">
      <selection activeCell="AF64" sqref="A64:XFD65"/>
    </sheetView>
  </sheetViews>
  <sheetFormatPr defaultRowHeight="13.15" customHeight="1"/>
  <cols>
    <col min="1" max="1" width="24.7109375" style="1" customWidth="1"/>
    <col min="2" max="2" width="4.7109375" style="1" customWidth="1"/>
    <col min="3" max="3" width="24.7109375" style="1" customWidth="1"/>
    <col min="4" max="4" width="8.85546875" style="1" customWidth="1"/>
    <col min="5" max="5" width="11.140625" style="1" customWidth="1"/>
    <col min="6" max="7" width="16.7109375" style="1" customWidth="1"/>
    <col min="8" max="9" width="8.7109375" style="1" customWidth="1"/>
    <col min="10" max="10" width="15.5703125" style="1" customWidth="1"/>
    <col min="11" max="11" width="12.28515625" style="1" customWidth="1"/>
    <col min="12" max="12" width="8.7109375" style="1" customWidth="1"/>
    <col min="13" max="13" width="12.42578125" style="1" customWidth="1"/>
    <col min="14" max="14" width="11.28515625" style="1" customWidth="1"/>
    <col min="15" max="16" width="8.7109375" style="1" customWidth="1"/>
    <col min="17" max="17" width="13.28515625" style="1" customWidth="1"/>
    <col min="18" max="18" width="11.85546875" style="1" customWidth="1"/>
    <col min="19" max="19" width="8.7109375" style="1" customWidth="1"/>
    <col min="20" max="20" width="12" style="1" customWidth="1"/>
    <col min="21" max="21" width="11.5703125" style="1" customWidth="1"/>
    <col min="22" max="22" width="8.7109375" style="1" customWidth="1"/>
    <col min="23" max="23" width="30" style="1" customWidth="1"/>
    <col min="24" max="24" width="8.85546875" style="1" customWidth="1"/>
    <col min="25" max="25" width="8.7109375" style="1" customWidth="1"/>
    <col min="26" max="26" width="35.5703125" style="1" customWidth="1"/>
    <col min="27" max="27" width="9.5703125" style="1" customWidth="1"/>
    <col min="28" max="28" width="8.7109375" style="1" customWidth="1"/>
    <col min="29" max="29" width="75.7109375" style="1" customWidth="1"/>
    <col min="30" max="30" width="11.85546875" style="1" customWidth="1"/>
    <col min="31" max="31" width="11.28515625" style="1" customWidth="1"/>
    <col min="32" max="34" width="8.7109375" style="1" customWidth="1"/>
    <col min="35" max="50" width="10.7109375" style="1" customWidth="1"/>
    <col min="51" max="51" width="10.7109375" style="3" customWidth="1"/>
    <col min="52" max="254" width="9.140625" style="1"/>
    <col min="255" max="255" width="24.7109375" style="1" customWidth="1"/>
    <col min="256" max="256" width="4.7109375" style="1" customWidth="1"/>
    <col min="257" max="258" width="16.7109375" style="1" customWidth="1"/>
    <col min="259" max="259" width="8.7109375" style="1" customWidth="1"/>
    <col min="260" max="261" width="16.7109375" style="1" customWidth="1"/>
    <col min="262" max="263" width="8.7109375" style="1" customWidth="1"/>
    <col min="264" max="265" width="16.7109375" style="1" customWidth="1"/>
    <col min="266" max="266" width="8.7109375" style="1" customWidth="1"/>
    <col min="267" max="268" width="16.7109375" style="1" customWidth="1"/>
    <col min="269" max="270" width="8.7109375" style="1" customWidth="1"/>
    <col min="271" max="272" width="16.7109375" style="1" customWidth="1"/>
    <col min="273" max="273" width="8.7109375" style="1" customWidth="1"/>
    <col min="274" max="275" width="16.7109375" style="1" customWidth="1"/>
    <col min="276" max="276" width="8.7109375" style="1" customWidth="1"/>
    <col min="277" max="278" width="16.7109375" style="1" customWidth="1"/>
    <col min="279" max="279" width="8.7109375" style="1" customWidth="1"/>
    <col min="280" max="281" width="16.7109375" style="1" customWidth="1"/>
    <col min="282" max="282" width="8.7109375" style="1" customWidth="1"/>
    <col min="283" max="284" width="16.7109375" style="1" customWidth="1"/>
    <col min="285" max="288" width="8.7109375" style="1" customWidth="1"/>
    <col min="289" max="306" width="18.28515625" style="1" customWidth="1"/>
    <col min="307" max="307" width="24.7109375" style="1" customWidth="1"/>
    <col min="308" max="510" width="9.140625" style="1"/>
    <col min="511" max="511" width="24.7109375" style="1" customWidth="1"/>
    <col min="512" max="512" width="4.7109375" style="1" customWidth="1"/>
    <col min="513" max="514" width="16.7109375" style="1" customWidth="1"/>
    <col min="515" max="515" width="8.7109375" style="1" customWidth="1"/>
    <col min="516" max="517" width="16.7109375" style="1" customWidth="1"/>
    <col min="518" max="519" width="8.7109375" style="1" customWidth="1"/>
    <col min="520" max="521" width="16.7109375" style="1" customWidth="1"/>
    <col min="522" max="522" width="8.7109375" style="1" customWidth="1"/>
    <col min="523" max="524" width="16.7109375" style="1" customWidth="1"/>
    <col min="525" max="526" width="8.7109375" style="1" customWidth="1"/>
    <col min="527" max="528" width="16.7109375" style="1" customWidth="1"/>
    <col min="529" max="529" width="8.7109375" style="1" customWidth="1"/>
    <col min="530" max="531" width="16.7109375" style="1" customWidth="1"/>
    <col min="532" max="532" width="8.7109375" style="1" customWidth="1"/>
    <col min="533" max="534" width="16.7109375" style="1" customWidth="1"/>
    <col min="535" max="535" width="8.7109375" style="1" customWidth="1"/>
    <col min="536" max="537" width="16.7109375" style="1" customWidth="1"/>
    <col min="538" max="538" width="8.7109375" style="1" customWidth="1"/>
    <col min="539" max="540" width="16.7109375" style="1" customWidth="1"/>
    <col min="541" max="544" width="8.7109375" style="1" customWidth="1"/>
    <col min="545" max="562" width="18.28515625" style="1" customWidth="1"/>
    <col min="563" max="563" width="24.7109375" style="1" customWidth="1"/>
    <col min="564" max="766" width="9.140625" style="1"/>
    <col min="767" max="767" width="24.7109375" style="1" customWidth="1"/>
    <col min="768" max="768" width="4.7109375" style="1" customWidth="1"/>
    <col min="769" max="770" width="16.7109375" style="1" customWidth="1"/>
    <col min="771" max="771" width="8.7109375" style="1" customWidth="1"/>
    <col min="772" max="773" width="16.7109375" style="1" customWidth="1"/>
    <col min="774" max="775" width="8.7109375" style="1" customWidth="1"/>
    <col min="776" max="777" width="16.7109375" style="1" customWidth="1"/>
    <col min="778" max="778" width="8.7109375" style="1" customWidth="1"/>
    <col min="779" max="780" width="16.7109375" style="1" customWidth="1"/>
    <col min="781" max="782" width="8.7109375" style="1" customWidth="1"/>
    <col min="783" max="784" width="16.7109375" style="1" customWidth="1"/>
    <col min="785" max="785" width="8.7109375" style="1" customWidth="1"/>
    <col min="786" max="787" width="16.7109375" style="1" customWidth="1"/>
    <col min="788" max="788" width="8.7109375" style="1" customWidth="1"/>
    <col min="789" max="790" width="16.7109375" style="1" customWidth="1"/>
    <col min="791" max="791" width="8.7109375" style="1" customWidth="1"/>
    <col min="792" max="793" width="16.7109375" style="1" customWidth="1"/>
    <col min="794" max="794" width="8.7109375" style="1" customWidth="1"/>
    <col min="795" max="796" width="16.7109375" style="1" customWidth="1"/>
    <col min="797" max="800" width="8.7109375" style="1" customWidth="1"/>
    <col min="801" max="818" width="18.28515625" style="1" customWidth="1"/>
    <col min="819" max="819" width="24.7109375" style="1" customWidth="1"/>
    <col min="820" max="1022" width="9.140625" style="1"/>
    <col min="1023" max="1023" width="24.7109375" style="1" customWidth="1"/>
    <col min="1024" max="1024" width="4.7109375" style="1" customWidth="1"/>
    <col min="1025" max="1026" width="16.7109375" style="1" customWidth="1"/>
    <col min="1027" max="1027" width="8.7109375" style="1" customWidth="1"/>
    <col min="1028" max="1029" width="16.7109375" style="1" customWidth="1"/>
    <col min="1030" max="1031" width="8.7109375" style="1" customWidth="1"/>
    <col min="1032" max="1033" width="16.7109375" style="1" customWidth="1"/>
    <col min="1034" max="1034" width="8.7109375" style="1" customWidth="1"/>
    <col min="1035" max="1036" width="16.7109375" style="1" customWidth="1"/>
    <col min="1037" max="1038" width="8.7109375" style="1" customWidth="1"/>
    <col min="1039" max="1040" width="16.7109375" style="1" customWidth="1"/>
    <col min="1041" max="1041" width="8.7109375" style="1" customWidth="1"/>
    <col min="1042" max="1043" width="16.7109375" style="1" customWidth="1"/>
    <col min="1044" max="1044" width="8.7109375" style="1" customWidth="1"/>
    <col min="1045" max="1046" width="16.7109375" style="1" customWidth="1"/>
    <col min="1047" max="1047" width="8.7109375" style="1" customWidth="1"/>
    <col min="1048" max="1049" width="16.7109375" style="1" customWidth="1"/>
    <col min="1050" max="1050" width="8.7109375" style="1" customWidth="1"/>
    <col min="1051" max="1052" width="16.7109375" style="1" customWidth="1"/>
    <col min="1053" max="1056" width="8.7109375" style="1" customWidth="1"/>
    <col min="1057" max="1074" width="18.28515625" style="1" customWidth="1"/>
    <col min="1075" max="1075" width="24.7109375" style="1" customWidth="1"/>
    <col min="1076" max="1278" width="9.140625" style="1"/>
    <col min="1279" max="1279" width="24.7109375" style="1" customWidth="1"/>
    <col min="1280" max="1280" width="4.7109375" style="1" customWidth="1"/>
    <col min="1281" max="1282" width="16.7109375" style="1" customWidth="1"/>
    <col min="1283" max="1283" width="8.7109375" style="1" customWidth="1"/>
    <col min="1284" max="1285" width="16.7109375" style="1" customWidth="1"/>
    <col min="1286" max="1287" width="8.7109375" style="1" customWidth="1"/>
    <col min="1288" max="1289" width="16.7109375" style="1" customWidth="1"/>
    <col min="1290" max="1290" width="8.7109375" style="1" customWidth="1"/>
    <col min="1291" max="1292" width="16.7109375" style="1" customWidth="1"/>
    <col min="1293" max="1294" width="8.7109375" style="1" customWidth="1"/>
    <col min="1295" max="1296" width="16.7109375" style="1" customWidth="1"/>
    <col min="1297" max="1297" width="8.7109375" style="1" customWidth="1"/>
    <col min="1298" max="1299" width="16.7109375" style="1" customWidth="1"/>
    <col min="1300" max="1300" width="8.7109375" style="1" customWidth="1"/>
    <col min="1301" max="1302" width="16.7109375" style="1" customWidth="1"/>
    <col min="1303" max="1303" width="8.7109375" style="1" customWidth="1"/>
    <col min="1304" max="1305" width="16.7109375" style="1" customWidth="1"/>
    <col min="1306" max="1306" width="8.7109375" style="1" customWidth="1"/>
    <col min="1307" max="1308" width="16.7109375" style="1" customWidth="1"/>
    <col min="1309" max="1312" width="8.7109375" style="1" customWidth="1"/>
    <col min="1313" max="1330" width="18.28515625" style="1" customWidth="1"/>
    <col min="1331" max="1331" width="24.7109375" style="1" customWidth="1"/>
    <col min="1332" max="1534" width="9.140625" style="1"/>
    <col min="1535" max="1535" width="24.7109375" style="1" customWidth="1"/>
    <col min="1536" max="1536" width="4.7109375" style="1" customWidth="1"/>
    <col min="1537" max="1538" width="16.7109375" style="1" customWidth="1"/>
    <col min="1539" max="1539" width="8.7109375" style="1" customWidth="1"/>
    <col min="1540" max="1541" width="16.7109375" style="1" customWidth="1"/>
    <col min="1542" max="1543" width="8.7109375" style="1" customWidth="1"/>
    <col min="1544" max="1545" width="16.7109375" style="1" customWidth="1"/>
    <col min="1546" max="1546" width="8.7109375" style="1" customWidth="1"/>
    <col min="1547" max="1548" width="16.7109375" style="1" customWidth="1"/>
    <col min="1549" max="1550" width="8.7109375" style="1" customWidth="1"/>
    <col min="1551" max="1552" width="16.7109375" style="1" customWidth="1"/>
    <col min="1553" max="1553" width="8.7109375" style="1" customWidth="1"/>
    <col min="1554" max="1555" width="16.7109375" style="1" customWidth="1"/>
    <col min="1556" max="1556" width="8.7109375" style="1" customWidth="1"/>
    <col min="1557" max="1558" width="16.7109375" style="1" customWidth="1"/>
    <col min="1559" max="1559" width="8.7109375" style="1" customWidth="1"/>
    <col min="1560" max="1561" width="16.7109375" style="1" customWidth="1"/>
    <col min="1562" max="1562" width="8.7109375" style="1" customWidth="1"/>
    <col min="1563" max="1564" width="16.7109375" style="1" customWidth="1"/>
    <col min="1565" max="1568" width="8.7109375" style="1" customWidth="1"/>
    <col min="1569" max="1586" width="18.28515625" style="1" customWidth="1"/>
    <col min="1587" max="1587" width="24.7109375" style="1" customWidth="1"/>
    <col min="1588" max="1790" width="9.140625" style="1"/>
    <col min="1791" max="1791" width="24.7109375" style="1" customWidth="1"/>
    <col min="1792" max="1792" width="4.7109375" style="1" customWidth="1"/>
    <col min="1793" max="1794" width="16.7109375" style="1" customWidth="1"/>
    <col min="1795" max="1795" width="8.7109375" style="1" customWidth="1"/>
    <col min="1796" max="1797" width="16.7109375" style="1" customWidth="1"/>
    <col min="1798" max="1799" width="8.7109375" style="1" customWidth="1"/>
    <col min="1800" max="1801" width="16.7109375" style="1" customWidth="1"/>
    <col min="1802" max="1802" width="8.7109375" style="1" customWidth="1"/>
    <col min="1803" max="1804" width="16.7109375" style="1" customWidth="1"/>
    <col min="1805" max="1806" width="8.7109375" style="1" customWidth="1"/>
    <col min="1807" max="1808" width="16.7109375" style="1" customWidth="1"/>
    <col min="1809" max="1809" width="8.7109375" style="1" customWidth="1"/>
    <col min="1810" max="1811" width="16.7109375" style="1" customWidth="1"/>
    <col min="1812" max="1812" width="8.7109375" style="1" customWidth="1"/>
    <col min="1813" max="1814" width="16.7109375" style="1" customWidth="1"/>
    <col min="1815" max="1815" width="8.7109375" style="1" customWidth="1"/>
    <col min="1816" max="1817" width="16.7109375" style="1" customWidth="1"/>
    <col min="1818" max="1818" width="8.7109375" style="1" customWidth="1"/>
    <col min="1819" max="1820" width="16.7109375" style="1" customWidth="1"/>
    <col min="1821" max="1824" width="8.7109375" style="1" customWidth="1"/>
    <col min="1825" max="1842" width="18.28515625" style="1" customWidth="1"/>
    <col min="1843" max="1843" width="24.7109375" style="1" customWidth="1"/>
    <col min="1844" max="2046" width="9.140625" style="1"/>
    <col min="2047" max="2047" width="24.7109375" style="1" customWidth="1"/>
    <col min="2048" max="2048" width="4.7109375" style="1" customWidth="1"/>
    <col min="2049" max="2050" width="16.7109375" style="1" customWidth="1"/>
    <col min="2051" max="2051" width="8.7109375" style="1" customWidth="1"/>
    <col min="2052" max="2053" width="16.7109375" style="1" customWidth="1"/>
    <col min="2054" max="2055" width="8.7109375" style="1" customWidth="1"/>
    <col min="2056" max="2057" width="16.7109375" style="1" customWidth="1"/>
    <col min="2058" max="2058" width="8.7109375" style="1" customWidth="1"/>
    <col min="2059" max="2060" width="16.7109375" style="1" customWidth="1"/>
    <col min="2061" max="2062" width="8.7109375" style="1" customWidth="1"/>
    <col min="2063" max="2064" width="16.7109375" style="1" customWidth="1"/>
    <col min="2065" max="2065" width="8.7109375" style="1" customWidth="1"/>
    <col min="2066" max="2067" width="16.7109375" style="1" customWidth="1"/>
    <col min="2068" max="2068" width="8.7109375" style="1" customWidth="1"/>
    <col min="2069" max="2070" width="16.7109375" style="1" customWidth="1"/>
    <col min="2071" max="2071" width="8.7109375" style="1" customWidth="1"/>
    <col min="2072" max="2073" width="16.7109375" style="1" customWidth="1"/>
    <col min="2074" max="2074" width="8.7109375" style="1" customWidth="1"/>
    <col min="2075" max="2076" width="16.7109375" style="1" customWidth="1"/>
    <col min="2077" max="2080" width="8.7109375" style="1" customWidth="1"/>
    <col min="2081" max="2098" width="18.28515625" style="1" customWidth="1"/>
    <col min="2099" max="2099" width="24.7109375" style="1" customWidth="1"/>
    <col min="2100" max="2302" width="9.140625" style="1"/>
    <col min="2303" max="2303" width="24.7109375" style="1" customWidth="1"/>
    <col min="2304" max="2304" width="4.7109375" style="1" customWidth="1"/>
    <col min="2305" max="2306" width="16.7109375" style="1" customWidth="1"/>
    <col min="2307" max="2307" width="8.7109375" style="1" customWidth="1"/>
    <col min="2308" max="2309" width="16.7109375" style="1" customWidth="1"/>
    <col min="2310" max="2311" width="8.7109375" style="1" customWidth="1"/>
    <col min="2312" max="2313" width="16.7109375" style="1" customWidth="1"/>
    <col min="2314" max="2314" width="8.7109375" style="1" customWidth="1"/>
    <col min="2315" max="2316" width="16.7109375" style="1" customWidth="1"/>
    <col min="2317" max="2318" width="8.7109375" style="1" customWidth="1"/>
    <col min="2319" max="2320" width="16.7109375" style="1" customWidth="1"/>
    <col min="2321" max="2321" width="8.7109375" style="1" customWidth="1"/>
    <col min="2322" max="2323" width="16.7109375" style="1" customWidth="1"/>
    <col min="2324" max="2324" width="8.7109375" style="1" customWidth="1"/>
    <col min="2325" max="2326" width="16.7109375" style="1" customWidth="1"/>
    <col min="2327" max="2327" width="8.7109375" style="1" customWidth="1"/>
    <col min="2328" max="2329" width="16.7109375" style="1" customWidth="1"/>
    <col min="2330" max="2330" width="8.7109375" style="1" customWidth="1"/>
    <col min="2331" max="2332" width="16.7109375" style="1" customWidth="1"/>
    <col min="2333" max="2336" width="8.7109375" style="1" customWidth="1"/>
    <col min="2337" max="2354" width="18.28515625" style="1" customWidth="1"/>
    <col min="2355" max="2355" width="24.7109375" style="1" customWidth="1"/>
    <col min="2356" max="2558" width="9.140625" style="1"/>
    <col min="2559" max="2559" width="24.7109375" style="1" customWidth="1"/>
    <col min="2560" max="2560" width="4.7109375" style="1" customWidth="1"/>
    <col min="2561" max="2562" width="16.7109375" style="1" customWidth="1"/>
    <col min="2563" max="2563" width="8.7109375" style="1" customWidth="1"/>
    <col min="2564" max="2565" width="16.7109375" style="1" customWidth="1"/>
    <col min="2566" max="2567" width="8.7109375" style="1" customWidth="1"/>
    <col min="2568" max="2569" width="16.7109375" style="1" customWidth="1"/>
    <col min="2570" max="2570" width="8.7109375" style="1" customWidth="1"/>
    <col min="2571" max="2572" width="16.7109375" style="1" customWidth="1"/>
    <col min="2573" max="2574" width="8.7109375" style="1" customWidth="1"/>
    <col min="2575" max="2576" width="16.7109375" style="1" customWidth="1"/>
    <col min="2577" max="2577" width="8.7109375" style="1" customWidth="1"/>
    <col min="2578" max="2579" width="16.7109375" style="1" customWidth="1"/>
    <col min="2580" max="2580" width="8.7109375" style="1" customWidth="1"/>
    <col min="2581" max="2582" width="16.7109375" style="1" customWidth="1"/>
    <col min="2583" max="2583" width="8.7109375" style="1" customWidth="1"/>
    <col min="2584" max="2585" width="16.7109375" style="1" customWidth="1"/>
    <col min="2586" max="2586" width="8.7109375" style="1" customWidth="1"/>
    <col min="2587" max="2588" width="16.7109375" style="1" customWidth="1"/>
    <col min="2589" max="2592" width="8.7109375" style="1" customWidth="1"/>
    <col min="2593" max="2610" width="18.28515625" style="1" customWidth="1"/>
    <col min="2611" max="2611" width="24.7109375" style="1" customWidth="1"/>
    <col min="2612" max="2814" width="9.140625" style="1"/>
    <col min="2815" max="2815" width="24.7109375" style="1" customWidth="1"/>
    <col min="2816" max="2816" width="4.7109375" style="1" customWidth="1"/>
    <col min="2817" max="2818" width="16.7109375" style="1" customWidth="1"/>
    <col min="2819" max="2819" width="8.7109375" style="1" customWidth="1"/>
    <col min="2820" max="2821" width="16.7109375" style="1" customWidth="1"/>
    <col min="2822" max="2823" width="8.7109375" style="1" customWidth="1"/>
    <col min="2824" max="2825" width="16.7109375" style="1" customWidth="1"/>
    <col min="2826" max="2826" width="8.7109375" style="1" customWidth="1"/>
    <col min="2827" max="2828" width="16.7109375" style="1" customWidth="1"/>
    <col min="2829" max="2830" width="8.7109375" style="1" customWidth="1"/>
    <col min="2831" max="2832" width="16.7109375" style="1" customWidth="1"/>
    <col min="2833" max="2833" width="8.7109375" style="1" customWidth="1"/>
    <col min="2834" max="2835" width="16.7109375" style="1" customWidth="1"/>
    <col min="2836" max="2836" width="8.7109375" style="1" customWidth="1"/>
    <col min="2837" max="2838" width="16.7109375" style="1" customWidth="1"/>
    <col min="2839" max="2839" width="8.7109375" style="1" customWidth="1"/>
    <col min="2840" max="2841" width="16.7109375" style="1" customWidth="1"/>
    <col min="2842" max="2842" width="8.7109375" style="1" customWidth="1"/>
    <col min="2843" max="2844" width="16.7109375" style="1" customWidth="1"/>
    <col min="2845" max="2848" width="8.7109375" style="1" customWidth="1"/>
    <col min="2849" max="2866" width="18.28515625" style="1" customWidth="1"/>
    <col min="2867" max="2867" width="24.7109375" style="1" customWidth="1"/>
    <col min="2868" max="3070" width="9.140625" style="1"/>
    <col min="3071" max="3071" width="24.7109375" style="1" customWidth="1"/>
    <col min="3072" max="3072" width="4.7109375" style="1" customWidth="1"/>
    <col min="3073" max="3074" width="16.7109375" style="1" customWidth="1"/>
    <col min="3075" max="3075" width="8.7109375" style="1" customWidth="1"/>
    <col min="3076" max="3077" width="16.7109375" style="1" customWidth="1"/>
    <col min="3078" max="3079" width="8.7109375" style="1" customWidth="1"/>
    <col min="3080" max="3081" width="16.7109375" style="1" customWidth="1"/>
    <col min="3082" max="3082" width="8.7109375" style="1" customWidth="1"/>
    <col min="3083" max="3084" width="16.7109375" style="1" customWidth="1"/>
    <col min="3085" max="3086" width="8.7109375" style="1" customWidth="1"/>
    <col min="3087" max="3088" width="16.7109375" style="1" customWidth="1"/>
    <col min="3089" max="3089" width="8.7109375" style="1" customWidth="1"/>
    <col min="3090" max="3091" width="16.7109375" style="1" customWidth="1"/>
    <col min="3092" max="3092" width="8.7109375" style="1" customWidth="1"/>
    <col min="3093" max="3094" width="16.7109375" style="1" customWidth="1"/>
    <col min="3095" max="3095" width="8.7109375" style="1" customWidth="1"/>
    <col min="3096" max="3097" width="16.7109375" style="1" customWidth="1"/>
    <col min="3098" max="3098" width="8.7109375" style="1" customWidth="1"/>
    <col min="3099" max="3100" width="16.7109375" style="1" customWidth="1"/>
    <col min="3101" max="3104" width="8.7109375" style="1" customWidth="1"/>
    <col min="3105" max="3122" width="18.28515625" style="1" customWidth="1"/>
    <col min="3123" max="3123" width="24.7109375" style="1" customWidth="1"/>
    <col min="3124" max="3326" width="9.140625" style="1"/>
    <col min="3327" max="3327" width="24.7109375" style="1" customWidth="1"/>
    <col min="3328" max="3328" width="4.7109375" style="1" customWidth="1"/>
    <col min="3329" max="3330" width="16.7109375" style="1" customWidth="1"/>
    <col min="3331" max="3331" width="8.7109375" style="1" customWidth="1"/>
    <col min="3332" max="3333" width="16.7109375" style="1" customWidth="1"/>
    <col min="3334" max="3335" width="8.7109375" style="1" customWidth="1"/>
    <col min="3336" max="3337" width="16.7109375" style="1" customWidth="1"/>
    <col min="3338" max="3338" width="8.7109375" style="1" customWidth="1"/>
    <col min="3339" max="3340" width="16.7109375" style="1" customWidth="1"/>
    <col min="3341" max="3342" width="8.7109375" style="1" customWidth="1"/>
    <col min="3343" max="3344" width="16.7109375" style="1" customWidth="1"/>
    <col min="3345" max="3345" width="8.7109375" style="1" customWidth="1"/>
    <col min="3346" max="3347" width="16.7109375" style="1" customWidth="1"/>
    <col min="3348" max="3348" width="8.7109375" style="1" customWidth="1"/>
    <col min="3349" max="3350" width="16.7109375" style="1" customWidth="1"/>
    <col min="3351" max="3351" width="8.7109375" style="1" customWidth="1"/>
    <col min="3352" max="3353" width="16.7109375" style="1" customWidth="1"/>
    <col min="3354" max="3354" width="8.7109375" style="1" customWidth="1"/>
    <col min="3355" max="3356" width="16.7109375" style="1" customWidth="1"/>
    <col min="3357" max="3360" width="8.7109375" style="1" customWidth="1"/>
    <col min="3361" max="3378" width="18.28515625" style="1" customWidth="1"/>
    <col min="3379" max="3379" width="24.7109375" style="1" customWidth="1"/>
    <col min="3380" max="3582" width="9.140625" style="1"/>
    <col min="3583" max="3583" width="24.7109375" style="1" customWidth="1"/>
    <col min="3584" max="3584" width="4.7109375" style="1" customWidth="1"/>
    <col min="3585" max="3586" width="16.7109375" style="1" customWidth="1"/>
    <col min="3587" max="3587" width="8.7109375" style="1" customWidth="1"/>
    <col min="3588" max="3589" width="16.7109375" style="1" customWidth="1"/>
    <col min="3590" max="3591" width="8.7109375" style="1" customWidth="1"/>
    <col min="3592" max="3593" width="16.7109375" style="1" customWidth="1"/>
    <col min="3594" max="3594" width="8.7109375" style="1" customWidth="1"/>
    <col min="3595" max="3596" width="16.7109375" style="1" customWidth="1"/>
    <col min="3597" max="3598" width="8.7109375" style="1" customWidth="1"/>
    <col min="3599" max="3600" width="16.7109375" style="1" customWidth="1"/>
    <col min="3601" max="3601" width="8.7109375" style="1" customWidth="1"/>
    <col min="3602" max="3603" width="16.7109375" style="1" customWidth="1"/>
    <col min="3604" max="3604" width="8.7109375" style="1" customWidth="1"/>
    <col min="3605" max="3606" width="16.7109375" style="1" customWidth="1"/>
    <col min="3607" max="3607" width="8.7109375" style="1" customWidth="1"/>
    <col min="3608" max="3609" width="16.7109375" style="1" customWidth="1"/>
    <col min="3610" max="3610" width="8.7109375" style="1" customWidth="1"/>
    <col min="3611" max="3612" width="16.7109375" style="1" customWidth="1"/>
    <col min="3613" max="3616" width="8.7109375" style="1" customWidth="1"/>
    <col min="3617" max="3634" width="18.28515625" style="1" customWidth="1"/>
    <col min="3635" max="3635" width="24.7109375" style="1" customWidth="1"/>
    <col min="3636" max="3838" width="9.140625" style="1"/>
    <col min="3839" max="3839" width="24.7109375" style="1" customWidth="1"/>
    <col min="3840" max="3840" width="4.7109375" style="1" customWidth="1"/>
    <col min="3841" max="3842" width="16.7109375" style="1" customWidth="1"/>
    <col min="3843" max="3843" width="8.7109375" style="1" customWidth="1"/>
    <col min="3844" max="3845" width="16.7109375" style="1" customWidth="1"/>
    <col min="3846" max="3847" width="8.7109375" style="1" customWidth="1"/>
    <col min="3848" max="3849" width="16.7109375" style="1" customWidth="1"/>
    <col min="3850" max="3850" width="8.7109375" style="1" customWidth="1"/>
    <col min="3851" max="3852" width="16.7109375" style="1" customWidth="1"/>
    <col min="3853" max="3854" width="8.7109375" style="1" customWidth="1"/>
    <col min="3855" max="3856" width="16.7109375" style="1" customWidth="1"/>
    <col min="3857" max="3857" width="8.7109375" style="1" customWidth="1"/>
    <col min="3858" max="3859" width="16.7109375" style="1" customWidth="1"/>
    <col min="3860" max="3860" width="8.7109375" style="1" customWidth="1"/>
    <col min="3861" max="3862" width="16.7109375" style="1" customWidth="1"/>
    <col min="3863" max="3863" width="8.7109375" style="1" customWidth="1"/>
    <col min="3864" max="3865" width="16.7109375" style="1" customWidth="1"/>
    <col min="3866" max="3866" width="8.7109375" style="1" customWidth="1"/>
    <col min="3867" max="3868" width="16.7109375" style="1" customWidth="1"/>
    <col min="3869" max="3872" width="8.7109375" style="1" customWidth="1"/>
    <col min="3873" max="3890" width="18.28515625" style="1" customWidth="1"/>
    <col min="3891" max="3891" width="24.7109375" style="1" customWidth="1"/>
    <col min="3892" max="4094" width="9.140625" style="1"/>
    <col min="4095" max="4095" width="24.7109375" style="1" customWidth="1"/>
    <col min="4096" max="4096" width="4.7109375" style="1" customWidth="1"/>
    <col min="4097" max="4098" width="16.7109375" style="1" customWidth="1"/>
    <col min="4099" max="4099" width="8.7109375" style="1" customWidth="1"/>
    <col min="4100" max="4101" width="16.7109375" style="1" customWidth="1"/>
    <col min="4102" max="4103" width="8.7109375" style="1" customWidth="1"/>
    <col min="4104" max="4105" width="16.7109375" style="1" customWidth="1"/>
    <col min="4106" max="4106" width="8.7109375" style="1" customWidth="1"/>
    <col min="4107" max="4108" width="16.7109375" style="1" customWidth="1"/>
    <col min="4109" max="4110" width="8.7109375" style="1" customWidth="1"/>
    <col min="4111" max="4112" width="16.7109375" style="1" customWidth="1"/>
    <col min="4113" max="4113" width="8.7109375" style="1" customWidth="1"/>
    <col min="4114" max="4115" width="16.7109375" style="1" customWidth="1"/>
    <col min="4116" max="4116" width="8.7109375" style="1" customWidth="1"/>
    <col min="4117" max="4118" width="16.7109375" style="1" customWidth="1"/>
    <col min="4119" max="4119" width="8.7109375" style="1" customWidth="1"/>
    <col min="4120" max="4121" width="16.7109375" style="1" customWidth="1"/>
    <col min="4122" max="4122" width="8.7109375" style="1" customWidth="1"/>
    <col min="4123" max="4124" width="16.7109375" style="1" customWidth="1"/>
    <col min="4125" max="4128" width="8.7109375" style="1" customWidth="1"/>
    <col min="4129" max="4146" width="18.28515625" style="1" customWidth="1"/>
    <col min="4147" max="4147" width="24.7109375" style="1" customWidth="1"/>
    <col min="4148" max="4350" width="9.140625" style="1"/>
    <col min="4351" max="4351" width="24.7109375" style="1" customWidth="1"/>
    <col min="4352" max="4352" width="4.7109375" style="1" customWidth="1"/>
    <col min="4353" max="4354" width="16.7109375" style="1" customWidth="1"/>
    <col min="4355" max="4355" width="8.7109375" style="1" customWidth="1"/>
    <col min="4356" max="4357" width="16.7109375" style="1" customWidth="1"/>
    <col min="4358" max="4359" width="8.7109375" style="1" customWidth="1"/>
    <col min="4360" max="4361" width="16.7109375" style="1" customWidth="1"/>
    <col min="4362" max="4362" width="8.7109375" style="1" customWidth="1"/>
    <col min="4363" max="4364" width="16.7109375" style="1" customWidth="1"/>
    <col min="4365" max="4366" width="8.7109375" style="1" customWidth="1"/>
    <col min="4367" max="4368" width="16.7109375" style="1" customWidth="1"/>
    <col min="4369" max="4369" width="8.7109375" style="1" customWidth="1"/>
    <col min="4370" max="4371" width="16.7109375" style="1" customWidth="1"/>
    <col min="4372" max="4372" width="8.7109375" style="1" customWidth="1"/>
    <col min="4373" max="4374" width="16.7109375" style="1" customWidth="1"/>
    <col min="4375" max="4375" width="8.7109375" style="1" customWidth="1"/>
    <col min="4376" max="4377" width="16.7109375" style="1" customWidth="1"/>
    <col min="4378" max="4378" width="8.7109375" style="1" customWidth="1"/>
    <col min="4379" max="4380" width="16.7109375" style="1" customWidth="1"/>
    <col min="4381" max="4384" width="8.7109375" style="1" customWidth="1"/>
    <col min="4385" max="4402" width="18.28515625" style="1" customWidth="1"/>
    <col min="4403" max="4403" width="24.7109375" style="1" customWidth="1"/>
    <col min="4404" max="4606" width="9.140625" style="1"/>
    <col min="4607" max="4607" width="24.7109375" style="1" customWidth="1"/>
    <col min="4608" max="4608" width="4.7109375" style="1" customWidth="1"/>
    <col min="4609" max="4610" width="16.7109375" style="1" customWidth="1"/>
    <col min="4611" max="4611" width="8.7109375" style="1" customWidth="1"/>
    <col min="4612" max="4613" width="16.7109375" style="1" customWidth="1"/>
    <col min="4614" max="4615" width="8.7109375" style="1" customWidth="1"/>
    <col min="4616" max="4617" width="16.7109375" style="1" customWidth="1"/>
    <col min="4618" max="4618" width="8.7109375" style="1" customWidth="1"/>
    <col min="4619" max="4620" width="16.7109375" style="1" customWidth="1"/>
    <col min="4621" max="4622" width="8.7109375" style="1" customWidth="1"/>
    <col min="4623" max="4624" width="16.7109375" style="1" customWidth="1"/>
    <col min="4625" max="4625" width="8.7109375" style="1" customWidth="1"/>
    <col min="4626" max="4627" width="16.7109375" style="1" customWidth="1"/>
    <col min="4628" max="4628" width="8.7109375" style="1" customWidth="1"/>
    <col min="4629" max="4630" width="16.7109375" style="1" customWidth="1"/>
    <col min="4631" max="4631" width="8.7109375" style="1" customWidth="1"/>
    <col min="4632" max="4633" width="16.7109375" style="1" customWidth="1"/>
    <col min="4634" max="4634" width="8.7109375" style="1" customWidth="1"/>
    <col min="4635" max="4636" width="16.7109375" style="1" customWidth="1"/>
    <col min="4637" max="4640" width="8.7109375" style="1" customWidth="1"/>
    <col min="4641" max="4658" width="18.28515625" style="1" customWidth="1"/>
    <col min="4659" max="4659" width="24.7109375" style="1" customWidth="1"/>
    <col min="4660" max="4862" width="9.140625" style="1"/>
    <col min="4863" max="4863" width="24.7109375" style="1" customWidth="1"/>
    <col min="4864" max="4864" width="4.7109375" style="1" customWidth="1"/>
    <col min="4865" max="4866" width="16.7109375" style="1" customWidth="1"/>
    <col min="4867" max="4867" width="8.7109375" style="1" customWidth="1"/>
    <col min="4868" max="4869" width="16.7109375" style="1" customWidth="1"/>
    <col min="4870" max="4871" width="8.7109375" style="1" customWidth="1"/>
    <col min="4872" max="4873" width="16.7109375" style="1" customWidth="1"/>
    <col min="4874" max="4874" width="8.7109375" style="1" customWidth="1"/>
    <col min="4875" max="4876" width="16.7109375" style="1" customWidth="1"/>
    <col min="4877" max="4878" width="8.7109375" style="1" customWidth="1"/>
    <col min="4879" max="4880" width="16.7109375" style="1" customWidth="1"/>
    <col min="4881" max="4881" width="8.7109375" style="1" customWidth="1"/>
    <col min="4882" max="4883" width="16.7109375" style="1" customWidth="1"/>
    <col min="4884" max="4884" width="8.7109375" style="1" customWidth="1"/>
    <col min="4885" max="4886" width="16.7109375" style="1" customWidth="1"/>
    <col min="4887" max="4887" width="8.7109375" style="1" customWidth="1"/>
    <col min="4888" max="4889" width="16.7109375" style="1" customWidth="1"/>
    <col min="4890" max="4890" width="8.7109375" style="1" customWidth="1"/>
    <col min="4891" max="4892" width="16.7109375" style="1" customWidth="1"/>
    <col min="4893" max="4896" width="8.7109375" style="1" customWidth="1"/>
    <col min="4897" max="4914" width="18.28515625" style="1" customWidth="1"/>
    <col min="4915" max="4915" width="24.7109375" style="1" customWidth="1"/>
    <col min="4916" max="5118" width="9.140625" style="1"/>
    <col min="5119" max="5119" width="24.7109375" style="1" customWidth="1"/>
    <col min="5120" max="5120" width="4.7109375" style="1" customWidth="1"/>
    <col min="5121" max="5122" width="16.7109375" style="1" customWidth="1"/>
    <col min="5123" max="5123" width="8.7109375" style="1" customWidth="1"/>
    <col min="5124" max="5125" width="16.7109375" style="1" customWidth="1"/>
    <col min="5126" max="5127" width="8.7109375" style="1" customWidth="1"/>
    <col min="5128" max="5129" width="16.7109375" style="1" customWidth="1"/>
    <col min="5130" max="5130" width="8.7109375" style="1" customWidth="1"/>
    <col min="5131" max="5132" width="16.7109375" style="1" customWidth="1"/>
    <col min="5133" max="5134" width="8.7109375" style="1" customWidth="1"/>
    <col min="5135" max="5136" width="16.7109375" style="1" customWidth="1"/>
    <col min="5137" max="5137" width="8.7109375" style="1" customWidth="1"/>
    <col min="5138" max="5139" width="16.7109375" style="1" customWidth="1"/>
    <col min="5140" max="5140" width="8.7109375" style="1" customWidth="1"/>
    <col min="5141" max="5142" width="16.7109375" style="1" customWidth="1"/>
    <col min="5143" max="5143" width="8.7109375" style="1" customWidth="1"/>
    <col min="5144" max="5145" width="16.7109375" style="1" customWidth="1"/>
    <col min="5146" max="5146" width="8.7109375" style="1" customWidth="1"/>
    <col min="5147" max="5148" width="16.7109375" style="1" customWidth="1"/>
    <col min="5149" max="5152" width="8.7109375" style="1" customWidth="1"/>
    <col min="5153" max="5170" width="18.28515625" style="1" customWidth="1"/>
    <col min="5171" max="5171" width="24.7109375" style="1" customWidth="1"/>
    <col min="5172" max="5374" width="9.140625" style="1"/>
    <col min="5375" max="5375" width="24.7109375" style="1" customWidth="1"/>
    <col min="5376" max="5376" width="4.7109375" style="1" customWidth="1"/>
    <col min="5377" max="5378" width="16.7109375" style="1" customWidth="1"/>
    <col min="5379" max="5379" width="8.7109375" style="1" customWidth="1"/>
    <col min="5380" max="5381" width="16.7109375" style="1" customWidth="1"/>
    <col min="5382" max="5383" width="8.7109375" style="1" customWidth="1"/>
    <col min="5384" max="5385" width="16.7109375" style="1" customWidth="1"/>
    <col min="5386" max="5386" width="8.7109375" style="1" customWidth="1"/>
    <col min="5387" max="5388" width="16.7109375" style="1" customWidth="1"/>
    <col min="5389" max="5390" width="8.7109375" style="1" customWidth="1"/>
    <col min="5391" max="5392" width="16.7109375" style="1" customWidth="1"/>
    <col min="5393" max="5393" width="8.7109375" style="1" customWidth="1"/>
    <col min="5394" max="5395" width="16.7109375" style="1" customWidth="1"/>
    <col min="5396" max="5396" width="8.7109375" style="1" customWidth="1"/>
    <col min="5397" max="5398" width="16.7109375" style="1" customWidth="1"/>
    <col min="5399" max="5399" width="8.7109375" style="1" customWidth="1"/>
    <col min="5400" max="5401" width="16.7109375" style="1" customWidth="1"/>
    <col min="5402" max="5402" width="8.7109375" style="1" customWidth="1"/>
    <col min="5403" max="5404" width="16.7109375" style="1" customWidth="1"/>
    <col min="5405" max="5408" width="8.7109375" style="1" customWidth="1"/>
    <col min="5409" max="5426" width="18.28515625" style="1" customWidth="1"/>
    <col min="5427" max="5427" width="24.7109375" style="1" customWidth="1"/>
    <col min="5428" max="5630" width="9.140625" style="1"/>
    <col min="5631" max="5631" width="24.7109375" style="1" customWidth="1"/>
    <col min="5632" max="5632" width="4.7109375" style="1" customWidth="1"/>
    <col min="5633" max="5634" width="16.7109375" style="1" customWidth="1"/>
    <col min="5635" max="5635" width="8.7109375" style="1" customWidth="1"/>
    <col min="5636" max="5637" width="16.7109375" style="1" customWidth="1"/>
    <col min="5638" max="5639" width="8.7109375" style="1" customWidth="1"/>
    <col min="5640" max="5641" width="16.7109375" style="1" customWidth="1"/>
    <col min="5642" max="5642" width="8.7109375" style="1" customWidth="1"/>
    <col min="5643" max="5644" width="16.7109375" style="1" customWidth="1"/>
    <col min="5645" max="5646" width="8.7109375" style="1" customWidth="1"/>
    <col min="5647" max="5648" width="16.7109375" style="1" customWidth="1"/>
    <col min="5649" max="5649" width="8.7109375" style="1" customWidth="1"/>
    <col min="5650" max="5651" width="16.7109375" style="1" customWidth="1"/>
    <col min="5652" max="5652" width="8.7109375" style="1" customWidth="1"/>
    <col min="5653" max="5654" width="16.7109375" style="1" customWidth="1"/>
    <col min="5655" max="5655" width="8.7109375" style="1" customWidth="1"/>
    <col min="5656" max="5657" width="16.7109375" style="1" customWidth="1"/>
    <col min="5658" max="5658" width="8.7109375" style="1" customWidth="1"/>
    <col min="5659" max="5660" width="16.7109375" style="1" customWidth="1"/>
    <col min="5661" max="5664" width="8.7109375" style="1" customWidth="1"/>
    <col min="5665" max="5682" width="18.28515625" style="1" customWidth="1"/>
    <col min="5683" max="5683" width="24.7109375" style="1" customWidth="1"/>
    <col min="5684" max="5886" width="9.140625" style="1"/>
    <col min="5887" max="5887" width="24.7109375" style="1" customWidth="1"/>
    <col min="5888" max="5888" width="4.7109375" style="1" customWidth="1"/>
    <col min="5889" max="5890" width="16.7109375" style="1" customWidth="1"/>
    <col min="5891" max="5891" width="8.7109375" style="1" customWidth="1"/>
    <col min="5892" max="5893" width="16.7109375" style="1" customWidth="1"/>
    <col min="5894" max="5895" width="8.7109375" style="1" customWidth="1"/>
    <col min="5896" max="5897" width="16.7109375" style="1" customWidth="1"/>
    <col min="5898" max="5898" width="8.7109375" style="1" customWidth="1"/>
    <col min="5899" max="5900" width="16.7109375" style="1" customWidth="1"/>
    <col min="5901" max="5902" width="8.7109375" style="1" customWidth="1"/>
    <col min="5903" max="5904" width="16.7109375" style="1" customWidth="1"/>
    <col min="5905" max="5905" width="8.7109375" style="1" customWidth="1"/>
    <col min="5906" max="5907" width="16.7109375" style="1" customWidth="1"/>
    <col min="5908" max="5908" width="8.7109375" style="1" customWidth="1"/>
    <col min="5909" max="5910" width="16.7109375" style="1" customWidth="1"/>
    <col min="5911" max="5911" width="8.7109375" style="1" customWidth="1"/>
    <col min="5912" max="5913" width="16.7109375" style="1" customWidth="1"/>
    <col min="5914" max="5914" width="8.7109375" style="1" customWidth="1"/>
    <col min="5915" max="5916" width="16.7109375" style="1" customWidth="1"/>
    <col min="5917" max="5920" width="8.7109375" style="1" customWidth="1"/>
    <col min="5921" max="5938" width="18.28515625" style="1" customWidth="1"/>
    <col min="5939" max="5939" width="24.7109375" style="1" customWidth="1"/>
    <col min="5940" max="6142" width="9.140625" style="1"/>
    <col min="6143" max="6143" width="24.7109375" style="1" customWidth="1"/>
    <col min="6144" max="6144" width="4.7109375" style="1" customWidth="1"/>
    <col min="6145" max="6146" width="16.7109375" style="1" customWidth="1"/>
    <col min="6147" max="6147" width="8.7109375" style="1" customWidth="1"/>
    <col min="6148" max="6149" width="16.7109375" style="1" customWidth="1"/>
    <col min="6150" max="6151" width="8.7109375" style="1" customWidth="1"/>
    <col min="6152" max="6153" width="16.7109375" style="1" customWidth="1"/>
    <col min="6154" max="6154" width="8.7109375" style="1" customWidth="1"/>
    <col min="6155" max="6156" width="16.7109375" style="1" customWidth="1"/>
    <col min="6157" max="6158" width="8.7109375" style="1" customWidth="1"/>
    <col min="6159" max="6160" width="16.7109375" style="1" customWidth="1"/>
    <col min="6161" max="6161" width="8.7109375" style="1" customWidth="1"/>
    <col min="6162" max="6163" width="16.7109375" style="1" customWidth="1"/>
    <col min="6164" max="6164" width="8.7109375" style="1" customWidth="1"/>
    <col min="6165" max="6166" width="16.7109375" style="1" customWidth="1"/>
    <col min="6167" max="6167" width="8.7109375" style="1" customWidth="1"/>
    <col min="6168" max="6169" width="16.7109375" style="1" customWidth="1"/>
    <col min="6170" max="6170" width="8.7109375" style="1" customWidth="1"/>
    <col min="6171" max="6172" width="16.7109375" style="1" customWidth="1"/>
    <col min="6173" max="6176" width="8.7109375" style="1" customWidth="1"/>
    <col min="6177" max="6194" width="18.28515625" style="1" customWidth="1"/>
    <col min="6195" max="6195" width="24.7109375" style="1" customWidth="1"/>
    <col min="6196" max="6398" width="9.140625" style="1"/>
    <col min="6399" max="6399" width="24.7109375" style="1" customWidth="1"/>
    <col min="6400" max="6400" width="4.7109375" style="1" customWidth="1"/>
    <col min="6401" max="6402" width="16.7109375" style="1" customWidth="1"/>
    <col min="6403" max="6403" width="8.7109375" style="1" customWidth="1"/>
    <col min="6404" max="6405" width="16.7109375" style="1" customWidth="1"/>
    <col min="6406" max="6407" width="8.7109375" style="1" customWidth="1"/>
    <col min="6408" max="6409" width="16.7109375" style="1" customWidth="1"/>
    <col min="6410" max="6410" width="8.7109375" style="1" customWidth="1"/>
    <col min="6411" max="6412" width="16.7109375" style="1" customWidth="1"/>
    <col min="6413" max="6414" width="8.7109375" style="1" customWidth="1"/>
    <col min="6415" max="6416" width="16.7109375" style="1" customWidth="1"/>
    <col min="6417" max="6417" width="8.7109375" style="1" customWidth="1"/>
    <col min="6418" max="6419" width="16.7109375" style="1" customWidth="1"/>
    <col min="6420" max="6420" width="8.7109375" style="1" customWidth="1"/>
    <col min="6421" max="6422" width="16.7109375" style="1" customWidth="1"/>
    <col min="6423" max="6423" width="8.7109375" style="1" customWidth="1"/>
    <col min="6424" max="6425" width="16.7109375" style="1" customWidth="1"/>
    <col min="6426" max="6426" width="8.7109375" style="1" customWidth="1"/>
    <col min="6427" max="6428" width="16.7109375" style="1" customWidth="1"/>
    <col min="6429" max="6432" width="8.7109375" style="1" customWidth="1"/>
    <col min="6433" max="6450" width="18.28515625" style="1" customWidth="1"/>
    <col min="6451" max="6451" width="24.7109375" style="1" customWidth="1"/>
    <col min="6452" max="6654" width="9.140625" style="1"/>
    <col min="6655" max="6655" width="24.7109375" style="1" customWidth="1"/>
    <col min="6656" max="6656" width="4.7109375" style="1" customWidth="1"/>
    <col min="6657" max="6658" width="16.7109375" style="1" customWidth="1"/>
    <col min="6659" max="6659" width="8.7109375" style="1" customWidth="1"/>
    <col min="6660" max="6661" width="16.7109375" style="1" customWidth="1"/>
    <col min="6662" max="6663" width="8.7109375" style="1" customWidth="1"/>
    <col min="6664" max="6665" width="16.7109375" style="1" customWidth="1"/>
    <col min="6666" max="6666" width="8.7109375" style="1" customWidth="1"/>
    <col min="6667" max="6668" width="16.7109375" style="1" customWidth="1"/>
    <col min="6669" max="6670" width="8.7109375" style="1" customWidth="1"/>
    <col min="6671" max="6672" width="16.7109375" style="1" customWidth="1"/>
    <col min="6673" max="6673" width="8.7109375" style="1" customWidth="1"/>
    <col min="6674" max="6675" width="16.7109375" style="1" customWidth="1"/>
    <col min="6676" max="6676" width="8.7109375" style="1" customWidth="1"/>
    <col min="6677" max="6678" width="16.7109375" style="1" customWidth="1"/>
    <col min="6679" max="6679" width="8.7109375" style="1" customWidth="1"/>
    <col min="6680" max="6681" width="16.7109375" style="1" customWidth="1"/>
    <col min="6682" max="6682" width="8.7109375" style="1" customWidth="1"/>
    <col min="6683" max="6684" width="16.7109375" style="1" customWidth="1"/>
    <col min="6685" max="6688" width="8.7109375" style="1" customWidth="1"/>
    <col min="6689" max="6706" width="18.28515625" style="1" customWidth="1"/>
    <col min="6707" max="6707" width="24.7109375" style="1" customWidth="1"/>
    <col min="6708" max="6910" width="9.140625" style="1"/>
    <col min="6911" max="6911" width="24.7109375" style="1" customWidth="1"/>
    <col min="6912" max="6912" width="4.7109375" style="1" customWidth="1"/>
    <col min="6913" max="6914" width="16.7109375" style="1" customWidth="1"/>
    <col min="6915" max="6915" width="8.7109375" style="1" customWidth="1"/>
    <col min="6916" max="6917" width="16.7109375" style="1" customWidth="1"/>
    <col min="6918" max="6919" width="8.7109375" style="1" customWidth="1"/>
    <col min="6920" max="6921" width="16.7109375" style="1" customWidth="1"/>
    <col min="6922" max="6922" width="8.7109375" style="1" customWidth="1"/>
    <col min="6923" max="6924" width="16.7109375" style="1" customWidth="1"/>
    <col min="6925" max="6926" width="8.7109375" style="1" customWidth="1"/>
    <col min="6927" max="6928" width="16.7109375" style="1" customWidth="1"/>
    <col min="6929" max="6929" width="8.7109375" style="1" customWidth="1"/>
    <col min="6930" max="6931" width="16.7109375" style="1" customWidth="1"/>
    <col min="6932" max="6932" width="8.7109375" style="1" customWidth="1"/>
    <col min="6933" max="6934" width="16.7109375" style="1" customWidth="1"/>
    <col min="6935" max="6935" width="8.7109375" style="1" customWidth="1"/>
    <col min="6936" max="6937" width="16.7109375" style="1" customWidth="1"/>
    <col min="6938" max="6938" width="8.7109375" style="1" customWidth="1"/>
    <col min="6939" max="6940" width="16.7109375" style="1" customWidth="1"/>
    <col min="6941" max="6944" width="8.7109375" style="1" customWidth="1"/>
    <col min="6945" max="6962" width="18.28515625" style="1" customWidth="1"/>
    <col min="6963" max="6963" width="24.7109375" style="1" customWidth="1"/>
    <col min="6964" max="7166" width="9.140625" style="1"/>
    <col min="7167" max="7167" width="24.7109375" style="1" customWidth="1"/>
    <col min="7168" max="7168" width="4.7109375" style="1" customWidth="1"/>
    <col min="7169" max="7170" width="16.7109375" style="1" customWidth="1"/>
    <col min="7171" max="7171" width="8.7109375" style="1" customWidth="1"/>
    <col min="7172" max="7173" width="16.7109375" style="1" customWidth="1"/>
    <col min="7174" max="7175" width="8.7109375" style="1" customWidth="1"/>
    <col min="7176" max="7177" width="16.7109375" style="1" customWidth="1"/>
    <col min="7178" max="7178" width="8.7109375" style="1" customWidth="1"/>
    <col min="7179" max="7180" width="16.7109375" style="1" customWidth="1"/>
    <col min="7181" max="7182" width="8.7109375" style="1" customWidth="1"/>
    <col min="7183" max="7184" width="16.7109375" style="1" customWidth="1"/>
    <col min="7185" max="7185" width="8.7109375" style="1" customWidth="1"/>
    <col min="7186" max="7187" width="16.7109375" style="1" customWidth="1"/>
    <col min="7188" max="7188" width="8.7109375" style="1" customWidth="1"/>
    <col min="7189" max="7190" width="16.7109375" style="1" customWidth="1"/>
    <col min="7191" max="7191" width="8.7109375" style="1" customWidth="1"/>
    <col min="7192" max="7193" width="16.7109375" style="1" customWidth="1"/>
    <col min="7194" max="7194" width="8.7109375" style="1" customWidth="1"/>
    <col min="7195" max="7196" width="16.7109375" style="1" customWidth="1"/>
    <col min="7197" max="7200" width="8.7109375" style="1" customWidth="1"/>
    <col min="7201" max="7218" width="18.28515625" style="1" customWidth="1"/>
    <col min="7219" max="7219" width="24.7109375" style="1" customWidth="1"/>
    <col min="7220" max="7422" width="9.140625" style="1"/>
    <col min="7423" max="7423" width="24.7109375" style="1" customWidth="1"/>
    <col min="7424" max="7424" width="4.7109375" style="1" customWidth="1"/>
    <col min="7425" max="7426" width="16.7109375" style="1" customWidth="1"/>
    <col min="7427" max="7427" width="8.7109375" style="1" customWidth="1"/>
    <col min="7428" max="7429" width="16.7109375" style="1" customWidth="1"/>
    <col min="7430" max="7431" width="8.7109375" style="1" customWidth="1"/>
    <col min="7432" max="7433" width="16.7109375" style="1" customWidth="1"/>
    <col min="7434" max="7434" width="8.7109375" style="1" customWidth="1"/>
    <col min="7435" max="7436" width="16.7109375" style="1" customWidth="1"/>
    <col min="7437" max="7438" width="8.7109375" style="1" customWidth="1"/>
    <col min="7439" max="7440" width="16.7109375" style="1" customWidth="1"/>
    <col min="7441" max="7441" width="8.7109375" style="1" customWidth="1"/>
    <col min="7442" max="7443" width="16.7109375" style="1" customWidth="1"/>
    <col min="7444" max="7444" width="8.7109375" style="1" customWidth="1"/>
    <col min="7445" max="7446" width="16.7109375" style="1" customWidth="1"/>
    <col min="7447" max="7447" width="8.7109375" style="1" customWidth="1"/>
    <col min="7448" max="7449" width="16.7109375" style="1" customWidth="1"/>
    <col min="7450" max="7450" width="8.7109375" style="1" customWidth="1"/>
    <col min="7451" max="7452" width="16.7109375" style="1" customWidth="1"/>
    <col min="7453" max="7456" width="8.7109375" style="1" customWidth="1"/>
    <col min="7457" max="7474" width="18.28515625" style="1" customWidth="1"/>
    <col min="7475" max="7475" width="24.7109375" style="1" customWidth="1"/>
    <col min="7476" max="7678" width="9.140625" style="1"/>
    <col min="7679" max="7679" width="24.7109375" style="1" customWidth="1"/>
    <col min="7680" max="7680" width="4.7109375" style="1" customWidth="1"/>
    <col min="7681" max="7682" width="16.7109375" style="1" customWidth="1"/>
    <col min="7683" max="7683" width="8.7109375" style="1" customWidth="1"/>
    <col min="7684" max="7685" width="16.7109375" style="1" customWidth="1"/>
    <col min="7686" max="7687" width="8.7109375" style="1" customWidth="1"/>
    <col min="7688" max="7689" width="16.7109375" style="1" customWidth="1"/>
    <col min="7690" max="7690" width="8.7109375" style="1" customWidth="1"/>
    <col min="7691" max="7692" width="16.7109375" style="1" customWidth="1"/>
    <col min="7693" max="7694" width="8.7109375" style="1" customWidth="1"/>
    <col min="7695" max="7696" width="16.7109375" style="1" customWidth="1"/>
    <col min="7697" max="7697" width="8.7109375" style="1" customWidth="1"/>
    <col min="7698" max="7699" width="16.7109375" style="1" customWidth="1"/>
    <col min="7700" max="7700" width="8.7109375" style="1" customWidth="1"/>
    <col min="7701" max="7702" width="16.7109375" style="1" customWidth="1"/>
    <col min="7703" max="7703" width="8.7109375" style="1" customWidth="1"/>
    <col min="7704" max="7705" width="16.7109375" style="1" customWidth="1"/>
    <col min="7706" max="7706" width="8.7109375" style="1" customWidth="1"/>
    <col min="7707" max="7708" width="16.7109375" style="1" customWidth="1"/>
    <col min="7709" max="7712" width="8.7109375" style="1" customWidth="1"/>
    <col min="7713" max="7730" width="18.28515625" style="1" customWidth="1"/>
    <col min="7731" max="7731" width="24.7109375" style="1" customWidth="1"/>
    <col min="7732" max="7934" width="9.140625" style="1"/>
    <col min="7935" max="7935" width="24.7109375" style="1" customWidth="1"/>
    <col min="7936" max="7936" width="4.7109375" style="1" customWidth="1"/>
    <col min="7937" max="7938" width="16.7109375" style="1" customWidth="1"/>
    <col min="7939" max="7939" width="8.7109375" style="1" customWidth="1"/>
    <col min="7940" max="7941" width="16.7109375" style="1" customWidth="1"/>
    <col min="7942" max="7943" width="8.7109375" style="1" customWidth="1"/>
    <col min="7944" max="7945" width="16.7109375" style="1" customWidth="1"/>
    <col min="7946" max="7946" width="8.7109375" style="1" customWidth="1"/>
    <col min="7947" max="7948" width="16.7109375" style="1" customWidth="1"/>
    <col min="7949" max="7950" width="8.7109375" style="1" customWidth="1"/>
    <col min="7951" max="7952" width="16.7109375" style="1" customWidth="1"/>
    <col min="7953" max="7953" width="8.7109375" style="1" customWidth="1"/>
    <col min="7954" max="7955" width="16.7109375" style="1" customWidth="1"/>
    <col min="7956" max="7956" width="8.7109375" style="1" customWidth="1"/>
    <col min="7957" max="7958" width="16.7109375" style="1" customWidth="1"/>
    <col min="7959" max="7959" width="8.7109375" style="1" customWidth="1"/>
    <col min="7960" max="7961" width="16.7109375" style="1" customWidth="1"/>
    <col min="7962" max="7962" width="8.7109375" style="1" customWidth="1"/>
    <col min="7963" max="7964" width="16.7109375" style="1" customWidth="1"/>
    <col min="7965" max="7968" width="8.7109375" style="1" customWidth="1"/>
    <col min="7969" max="7986" width="18.28515625" style="1" customWidth="1"/>
    <col min="7987" max="7987" width="24.7109375" style="1" customWidth="1"/>
    <col min="7988" max="8190" width="9.140625" style="1"/>
    <col min="8191" max="8191" width="24.7109375" style="1" customWidth="1"/>
    <col min="8192" max="8192" width="4.7109375" style="1" customWidth="1"/>
    <col min="8193" max="8194" width="16.7109375" style="1" customWidth="1"/>
    <col min="8195" max="8195" width="8.7109375" style="1" customWidth="1"/>
    <col min="8196" max="8197" width="16.7109375" style="1" customWidth="1"/>
    <col min="8198" max="8199" width="8.7109375" style="1" customWidth="1"/>
    <col min="8200" max="8201" width="16.7109375" style="1" customWidth="1"/>
    <col min="8202" max="8202" width="8.7109375" style="1" customWidth="1"/>
    <col min="8203" max="8204" width="16.7109375" style="1" customWidth="1"/>
    <col min="8205" max="8206" width="8.7109375" style="1" customWidth="1"/>
    <col min="8207" max="8208" width="16.7109375" style="1" customWidth="1"/>
    <col min="8209" max="8209" width="8.7109375" style="1" customWidth="1"/>
    <col min="8210" max="8211" width="16.7109375" style="1" customWidth="1"/>
    <col min="8212" max="8212" width="8.7109375" style="1" customWidth="1"/>
    <col min="8213" max="8214" width="16.7109375" style="1" customWidth="1"/>
    <col min="8215" max="8215" width="8.7109375" style="1" customWidth="1"/>
    <col min="8216" max="8217" width="16.7109375" style="1" customWidth="1"/>
    <col min="8218" max="8218" width="8.7109375" style="1" customWidth="1"/>
    <col min="8219" max="8220" width="16.7109375" style="1" customWidth="1"/>
    <col min="8221" max="8224" width="8.7109375" style="1" customWidth="1"/>
    <col min="8225" max="8242" width="18.28515625" style="1" customWidth="1"/>
    <col min="8243" max="8243" width="24.7109375" style="1" customWidth="1"/>
    <col min="8244" max="8446" width="9.140625" style="1"/>
    <col min="8447" max="8447" width="24.7109375" style="1" customWidth="1"/>
    <col min="8448" max="8448" width="4.7109375" style="1" customWidth="1"/>
    <col min="8449" max="8450" width="16.7109375" style="1" customWidth="1"/>
    <col min="8451" max="8451" width="8.7109375" style="1" customWidth="1"/>
    <col min="8452" max="8453" width="16.7109375" style="1" customWidth="1"/>
    <col min="8454" max="8455" width="8.7109375" style="1" customWidth="1"/>
    <col min="8456" max="8457" width="16.7109375" style="1" customWidth="1"/>
    <col min="8458" max="8458" width="8.7109375" style="1" customWidth="1"/>
    <col min="8459" max="8460" width="16.7109375" style="1" customWidth="1"/>
    <col min="8461" max="8462" width="8.7109375" style="1" customWidth="1"/>
    <col min="8463" max="8464" width="16.7109375" style="1" customWidth="1"/>
    <col min="8465" max="8465" width="8.7109375" style="1" customWidth="1"/>
    <col min="8466" max="8467" width="16.7109375" style="1" customWidth="1"/>
    <col min="8468" max="8468" width="8.7109375" style="1" customWidth="1"/>
    <col min="8469" max="8470" width="16.7109375" style="1" customWidth="1"/>
    <col min="8471" max="8471" width="8.7109375" style="1" customWidth="1"/>
    <col min="8472" max="8473" width="16.7109375" style="1" customWidth="1"/>
    <col min="8474" max="8474" width="8.7109375" style="1" customWidth="1"/>
    <col min="8475" max="8476" width="16.7109375" style="1" customWidth="1"/>
    <col min="8477" max="8480" width="8.7109375" style="1" customWidth="1"/>
    <col min="8481" max="8498" width="18.28515625" style="1" customWidth="1"/>
    <col min="8499" max="8499" width="24.7109375" style="1" customWidth="1"/>
    <col min="8500" max="8702" width="9.140625" style="1"/>
    <col min="8703" max="8703" width="24.7109375" style="1" customWidth="1"/>
    <col min="8704" max="8704" width="4.7109375" style="1" customWidth="1"/>
    <col min="8705" max="8706" width="16.7109375" style="1" customWidth="1"/>
    <col min="8707" max="8707" width="8.7109375" style="1" customWidth="1"/>
    <col min="8708" max="8709" width="16.7109375" style="1" customWidth="1"/>
    <col min="8710" max="8711" width="8.7109375" style="1" customWidth="1"/>
    <col min="8712" max="8713" width="16.7109375" style="1" customWidth="1"/>
    <col min="8714" max="8714" width="8.7109375" style="1" customWidth="1"/>
    <col min="8715" max="8716" width="16.7109375" style="1" customWidth="1"/>
    <col min="8717" max="8718" width="8.7109375" style="1" customWidth="1"/>
    <col min="8719" max="8720" width="16.7109375" style="1" customWidth="1"/>
    <col min="8721" max="8721" width="8.7109375" style="1" customWidth="1"/>
    <col min="8722" max="8723" width="16.7109375" style="1" customWidth="1"/>
    <col min="8724" max="8724" width="8.7109375" style="1" customWidth="1"/>
    <col min="8725" max="8726" width="16.7109375" style="1" customWidth="1"/>
    <col min="8727" max="8727" width="8.7109375" style="1" customWidth="1"/>
    <col min="8728" max="8729" width="16.7109375" style="1" customWidth="1"/>
    <col min="8730" max="8730" width="8.7109375" style="1" customWidth="1"/>
    <col min="8731" max="8732" width="16.7109375" style="1" customWidth="1"/>
    <col min="8733" max="8736" width="8.7109375" style="1" customWidth="1"/>
    <col min="8737" max="8754" width="18.28515625" style="1" customWidth="1"/>
    <col min="8755" max="8755" width="24.7109375" style="1" customWidth="1"/>
    <col min="8756" max="8958" width="9.140625" style="1"/>
    <col min="8959" max="8959" width="24.7109375" style="1" customWidth="1"/>
    <col min="8960" max="8960" width="4.7109375" style="1" customWidth="1"/>
    <col min="8961" max="8962" width="16.7109375" style="1" customWidth="1"/>
    <col min="8963" max="8963" width="8.7109375" style="1" customWidth="1"/>
    <col min="8964" max="8965" width="16.7109375" style="1" customWidth="1"/>
    <col min="8966" max="8967" width="8.7109375" style="1" customWidth="1"/>
    <col min="8968" max="8969" width="16.7109375" style="1" customWidth="1"/>
    <col min="8970" max="8970" width="8.7109375" style="1" customWidth="1"/>
    <col min="8971" max="8972" width="16.7109375" style="1" customWidth="1"/>
    <col min="8973" max="8974" width="8.7109375" style="1" customWidth="1"/>
    <col min="8975" max="8976" width="16.7109375" style="1" customWidth="1"/>
    <col min="8977" max="8977" width="8.7109375" style="1" customWidth="1"/>
    <col min="8978" max="8979" width="16.7109375" style="1" customWidth="1"/>
    <col min="8980" max="8980" width="8.7109375" style="1" customWidth="1"/>
    <col min="8981" max="8982" width="16.7109375" style="1" customWidth="1"/>
    <col min="8983" max="8983" width="8.7109375" style="1" customWidth="1"/>
    <col min="8984" max="8985" width="16.7109375" style="1" customWidth="1"/>
    <col min="8986" max="8986" width="8.7109375" style="1" customWidth="1"/>
    <col min="8987" max="8988" width="16.7109375" style="1" customWidth="1"/>
    <col min="8989" max="8992" width="8.7109375" style="1" customWidth="1"/>
    <col min="8993" max="9010" width="18.28515625" style="1" customWidth="1"/>
    <col min="9011" max="9011" width="24.7109375" style="1" customWidth="1"/>
    <col min="9012" max="9214" width="9.140625" style="1"/>
    <col min="9215" max="9215" width="24.7109375" style="1" customWidth="1"/>
    <col min="9216" max="9216" width="4.7109375" style="1" customWidth="1"/>
    <col min="9217" max="9218" width="16.7109375" style="1" customWidth="1"/>
    <col min="9219" max="9219" width="8.7109375" style="1" customWidth="1"/>
    <col min="9220" max="9221" width="16.7109375" style="1" customWidth="1"/>
    <col min="9222" max="9223" width="8.7109375" style="1" customWidth="1"/>
    <col min="9224" max="9225" width="16.7109375" style="1" customWidth="1"/>
    <col min="9226" max="9226" width="8.7109375" style="1" customWidth="1"/>
    <col min="9227" max="9228" width="16.7109375" style="1" customWidth="1"/>
    <col min="9229" max="9230" width="8.7109375" style="1" customWidth="1"/>
    <col min="9231" max="9232" width="16.7109375" style="1" customWidth="1"/>
    <col min="9233" max="9233" width="8.7109375" style="1" customWidth="1"/>
    <col min="9234" max="9235" width="16.7109375" style="1" customWidth="1"/>
    <col min="9236" max="9236" width="8.7109375" style="1" customWidth="1"/>
    <col min="9237" max="9238" width="16.7109375" style="1" customWidth="1"/>
    <col min="9239" max="9239" width="8.7109375" style="1" customWidth="1"/>
    <col min="9240" max="9241" width="16.7109375" style="1" customWidth="1"/>
    <col min="9242" max="9242" width="8.7109375" style="1" customWidth="1"/>
    <col min="9243" max="9244" width="16.7109375" style="1" customWidth="1"/>
    <col min="9245" max="9248" width="8.7109375" style="1" customWidth="1"/>
    <col min="9249" max="9266" width="18.28515625" style="1" customWidth="1"/>
    <col min="9267" max="9267" width="24.7109375" style="1" customWidth="1"/>
    <col min="9268" max="9470" width="9.140625" style="1"/>
    <col min="9471" max="9471" width="24.7109375" style="1" customWidth="1"/>
    <col min="9472" max="9472" width="4.7109375" style="1" customWidth="1"/>
    <col min="9473" max="9474" width="16.7109375" style="1" customWidth="1"/>
    <col min="9475" max="9475" width="8.7109375" style="1" customWidth="1"/>
    <col min="9476" max="9477" width="16.7109375" style="1" customWidth="1"/>
    <col min="9478" max="9479" width="8.7109375" style="1" customWidth="1"/>
    <col min="9480" max="9481" width="16.7109375" style="1" customWidth="1"/>
    <col min="9482" max="9482" width="8.7109375" style="1" customWidth="1"/>
    <col min="9483" max="9484" width="16.7109375" style="1" customWidth="1"/>
    <col min="9485" max="9486" width="8.7109375" style="1" customWidth="1"/>
    <col min="9487" max="9488" width="16.7109375" style="1" customWidth="1"/>
    <col min="9489" max="9489" width="8.7109375" style="1" customWidth="1"/>
    <col min="9490" max="9491" width="16.7109375" style="1" customWidth="1"/>
    <col min="9492" max="9492" width="8.7109375" style="1" customWidth="1"/>
    <col min="9493" max="9494" width="16.7109375" style="1" customWidth="1"/>
    <col min="9495" max="9495" width="8.7109375" style="1" customWidth="1"/>
    <col min="9496" max="9497" width="16.7109375" style="1" customWidth="1"/>
    <col min="9498" max="9498" width="8.7109375" style="1" customWidth="1"/>
    <col min="9499" max="9500" width="16.7109375" style="1" customWidth="1"/>
    <col min="9501" max="9504" width="8.7109375" style="1" customWidth="1"/>
    <col min="9505" max="9522" width="18.28515625" style="1" customWidth="1"/>
    <col min="9523" max="9523" width="24.7109375" style="1" customWidth="1"/>
    <col min="9524" max="9726" width="9.140625" style="1"/>
    <col min="9727" max="9727" width="24.7109375" style="1" customWidth="1"/>
    <col min="9728" max="9728" width="4.7109375" style="1" customWidth="1"/>
    <col min="9729" max="9730" width="16.7109375" style="1" customWidth="1"/>
    <col min="9731" max="9731" width="8.7109375" style="1" customWidth="1"/>
    <col min="9732" max="9733" width="16.7109375" style="1" customWidth="1"/>
    <col min="9734" max="9735" width="8.7109375" style="1" customWidth="1"/>
    <col min="9736" max="9737" width="16.7109375" style="1" customWidth="1"/>
    <col min="9738" max="9738" width="8.7109375" style="1" customWidth="1"/>
    <col min="9739" max="9740" width="16.7109375" style="1" customWidth="1"/>
    <col min="9741" max="9742" width="8.7109375" style="1" customWidth="1"/>
    <col min="9743" max="9744" width="16.7109375" style="1" customWidth="1"/>
    <col min="9745" max="9745" width="8.7109375" style="1" customWidth="1"/>
    <col min="9746" max="9747" width="16.7109375" style="1" customWidth="1"/>
    <col min="9748" max="9748" width="8.7109375" style="1" customWidth="1"/>
    <col min="9749" max="9750" width="16.7109375" style="1" customWidth="1"/>
    <col min="9751" max="9751" width="8.7109375" style="1" customWidth="1"/>
    <col min="9752" max="9753" width="16.7109375" style="1" customWidth="1"/>
    <col min="9754" max="9754" width="8.7109375" style="1" customWidth="1"/>
    <col min="9755" max="9756" width="16.7109375" style="1" customWidth="1"/>
    <col min="9757" max="9760" width="8.7109375" style="1" customWidth="1"/>
    <col min="9761" max="9778" width="18.28515625" style="1" customWidth="1"/>
    <col min="9779" max="9779" width="24.7109375" style="1" customWidth="1"/>
    <col min="9780" max="9982" width="9.140625" style="1"/>
    <col min="9983" max="9983" width="24.7109375" style="1" customWidth="1"/>
    <col min="9984" max="9984" width="4.7109375" style="1" customWidth="1"/>
    <col min="9985" max="9986" width="16.7109375" style="1" customWidth="1"/>
    <col min="9987" max="9987" width="8.7109375" style="1" customWidth="1"/>
    <col min="9988" max="9989" width="16.7109375" style="1" customWidth="1"/>
    <col min="9990" max="9991" width="8.7109375" style="1" customWidth="1"/>
    <col min="9992" max="9993" width="16.7109375" style="1" customWidth="1"/>
    <col min="9994" max="9994" width="8.7109375" style="1" customWidth="1"/>
    <col min="9995" max="9996" width="16.7109375" style="1" customWidth="1"/>
    <col min="9997" max="9998" width="8.7109375" style="1" customWidth="1"/>
    <col min="9999" max="10000" width="16.7109375" style="1" customWidth="1"/>
    <col min="10001" max="10001" width="8.7109375" style="1" customWidth="1"/>
    <col min="10002" max="10003" width="16.7109375" style="1" customWidth="1"/>
    <col min="10004" max="10004" width="8.7109375" style="1" customWidth="1"/>
    <col min="10005" max="10006" width="16.7109375" style="1" customWidth="1"/>
    <col min="10007" max="10007" width="8.7109375" style="1" customWidth="1"/>
    <col min="10008" max="10009" width="16.7109375" style="1" customWidth="1"/>
    <col min="10010" max="10010" width="8.7109375" style="1" customWidth="1"/>
    <col min="10011" max="10012" width="16.7109375" style="1" customWidth="1"/>
    <col min="10013" max="10016" width="8.7109375" style="1" customWidth="1"/>
    <col min="10017" max="10034" width="18.28515625" style="1" customWidth="1"/>
    <col min="10035" max="10035" width="24.7109375" style="1" customWidth="1"/>
    <col min="10036" max="10238" width="9.140625" style="1"/>
    <col min="10239" max="10239" width="24.7109375" style="1" customWidth="1"/>
    <col min="10240" max="10240" width="4.7109375" style="1" customWidth="1"/>
    <col min="10241" max="10242" width="16.7109375" style="1" customWidth="1"/>
    <col min="10243" max="10243" width="8.7109375" style="1" customWidth="1"/>
    <col min="10244" max="10245" width="16.7109375" style="1" customWidth="1"/>
    <col min="10246" max="10247" width="8.7109375" style="1" customWidth="1"/>
    <col min="10248" max="10249" width="16.7109375" style="1" customWidth="1"/>
    <col min="10250" max="10250" width="8.7109375" style="1" customWidth="1"/>
    <col min="10251" max="10252" width="16.7109375" style="1" customWidth="1"/>
    <col min="10253" max="10254" width="8.7109375" style="1" customWidth="1"/>
    <col min="10255" max="10256" width="16.7109375" style="1" customWidth="1"/>
    <col min="10257" max="10257" width="8.7109375" style="1" customWidth="1"/>
    <col min="10258" max="10259" width="16.7109375" style="1" customWidth="1"/>
    <col min="10260" max="10260" width="8.7109375" style="1" customWidth="1"/>
    <col min="10261" max="10262" width="16.7109375" style="1" customWidth="1"/>
    <col min="10263" max="10263" width="8.7109375" style="1" customWidth="1"/>
    <col min="10264" max="10265" width="16.7109375" style="1" customWidth="1"/>
    <col min="10266" max="10266" width="8.7109375" style="1" customWidth="1"/>
    <col min="10267" max="10268" width="16.7109375" style="1" customWidth="1"/>
    <col min="10269" max="10272" width="8.7109375" style="1" customWidth="1"/>
    <col min="10273" max="10290" width="18.28515625" style="1" customWidth="1"/>
    <col min="10291" max="10291" width="24.7109375" style="1" customWidth="1"/>
    <col min="10292" max="10494" width="9.140625" style="1"/>
    <col min="10495" max="10495" width="24.7109375" style="1" customWidth="1"/>
    <col min="10496" max="10496" width="4.7109375" style="1" customWidth="1"/>
    <col min="10497" max="10498" width="16.7109375" style="1" customWidth="1"/>
    <col min="10499" max="10499" width="8.7109375" style="1" customWidth="1"/>
    <col min="10500" max="10501" width="16.7109375" style="1" customWidth="1"/>
    <col min="10502" max="10503" width="8.7109375" style="1" customWidth="1"/>
    <col min="10504" max="10505" width="16.7109375" style="1" customWidth="1"/>
    <col min="10506" max="10506" width="8.7109375" style="1" customWidth="1"/>
    <col min="10507" max="10508" width="16.7109375" style="1" customWidth="1"/>
    <col min="10509" max="10510" width="8.7109375" style="1" customWidth="1"/>
    <col min="10511" max="10512" width="16.7109375" style="1" customWidth="1"/>
    <col min="10513" max="10513" width="8.7109375" style="1" customWidth="1"/>
    <col min="10514" max="10515" width="16.7109375" style="1" customWidth="1"/>
    <col min="10516" max="10516" width="8.7109375" style="1" customWidth="1"/>
    <col min="10517" max="10518" width="16.7109375" style="1" customWidth="1"/>
    <col min="10519" max="10519" width="8.7109375" style="1" customWidth="1"/>
    <col min="10520" max="10521" width="16.7109375" style="1" customWidth="1"/>
    <col min="10522" max="10522" width="8.7109375" style="1" customWidth="1"/>
    <col min="10523" max="10524" width="16.7109375" style="1" customWidth="1"/>
    <col min="10525" max="10528" width="8.7109375" style="1" customWidth="1"/>
    <col min="10529" max="10546" width="18.28515625" style="1" customWidth="1"/>
    <col min="10547" max="10547" width="24.7109375" style="1" customWidth="1"/>
    <col min="10548" max="10750" width="9.140625" style="1"/>
    <col min="10751" max="10751" width="24.7109375" style="1" customWidth="1"/>
    <col min="10752" max="10752" width="4.7109375" style="1" customWidth="1"/>
    <col min="10753" max="10754" width="16.7109375" style="1" customWidth="1"/>
    <col min="10755" max="10755" width="8.7109375" style="1" customWidth="1"/>
    <col min="10756" max="10757" width="16.7109375" style="1" customWidth="1"/>
    <col min="10758" max="10759" width="8.7109375" style="1" customWidth="1"/>
    <col min="10760" max="10761" width="16.7109375" style="1" customWidth="1"/>
    <col min="10762" max="10762" width="8.7109375" style="1" customWidth="1"/>
    <col min="10763" max="10764" width="16.7109375" style="1" customWidth="1"/>
    <col min="10765" max="10766" width="8.7109375" style="1" customWidth="1"/>
    <col min="10767" max="10768" width="16.7109375" style="1" customWidth="1"/>
    <col min="10769" max="10769" width="8.7109375" style="1" customWidth="1"/>
    <col min="10770" max="10771" width="16.7109375" style="1" customWidth="1"/>
    <col min="10772" max="10772" width="8.7109375" style="1" customWidth="1"/>
    <col min="10773" max="10774" width="16.7109375" style="1" customWidth="1"/>
    <col min="10775" max="10775" width="8.7109375" style="1" customWidth="1"/>
    <col min="10776" max="10777" width="16.7109375" style="1" customWidth="1"/>
    <col min="10778" max="10778" width="8.7109375" style="1" customWidth="1"/>
    <col min="10779" max="10780" width="16.7109375" style="1" customWidth="1"/>
    <col min="10781" max="10784" width="8.7109375" style="1" customWidth="1"/>
    <col min="10785" max="10802" width="18.28515625" style="1" customWidth="1"/>
    <col min="10803" max="10803" width="24.7109375" style="1" customWidth="1"/>
    <col min="10804" max="11006" width="9.140625" style="1"/>
    <col min="11007" max="11007" width="24.7109375" style="1" customWidth="1"/>
    <col min="11008" max="11008" width="4.7109375" style="1" customWidth="1"/>
    <col min="11009" max="11010" width="16.7109375" style="1" customWidth="1"/>
    <col min="11011" max="11011" width="8.7109375" style="1" customWidth="1"/>
    <col min="11012" max="11013" width="16.7109375" style="1" customWidth="1"/>
    <col min="11014" max="11015" width="8.7109375" style="1" customWidth="1"/>
    <col min="11016" max="11017" width="16.7109375" style="1" customWidth="1"/>
    <col min="11018" max="11018" width="8.7109375" style="1" customWidth="1"/>
    <col min="11019" max="11020" width="16.7109375" style="1" customWidth="1"/>
    <col min="11021" max="11022" width="8.7109375" style="1" customWidth="1"/>
    <col min="11023" max="11024" width="16.7109375" style="1" customWidth="1"/>
    <col min="11025" max="11025" width="8.7109375" style="1" customWidth="1"/>
    <col min="11026" max="11027" width="16.7109375" style="1" customWidth="1"/>
    <col min="11028" max="11028" width="8.7109375" style="1" customWidth="1"/>
    <col min="11029" max="11030" width="16.7109375" style="1" customWidth="1"/>
    <col min="11031" max="11031" width="8.7109375" style="1" customWidth="1"/>
    <col min="11032" max="11033" width="16.7109375" style="1" customWidth="1"/>
    <col min="11034" max="11034" width="8.7109375" style="1" customWidth="1"/>
    <col min="11035" max="11036" width="16.7109375" style="1" customWidth="1"/>
    <col min="11037" max="11040" width="8.7109375" style="1" customWidth="1"/>
    <col min="11041" max="11058" width="18.28515625" style="1" customWidth="1"/>
    <col min="11059" max="11059" width="24.7109375" style="1" customWidth="1"/>
    <col min="11060" max="11262" width="9.140625" style="1"/>
    <col min="11263" max="11263" width="24.7109375" style="1" customWidth="1"/>
    <col min="11264" max="11264" width="4.7109375" style="1" customWidth="1"/>
    <col min="11265" max="11266" width="16.7109375" style="1" customWidth="1"/>
    <col min="11267" max="11267" width="8.7109375" style="1" customWidth="1"/>
    <col min="11268" max="11269" width="16.7109375" style="1" customWidth="1"/>
    <col min="11270" max="11271" width="8.7109375" style="1" customWidth="1"/>
    <col min="11272" max="11273" width="16.7109375" style="1" customWidth="1"/>
    <col min="11274" max="11274" width="8.7109375" style="1" customWidth="1"/>
    <col min="11275" max="11276" width="16.7109375" style="1" customWidth="1"/>
    <col min="11277" max="11278" width="8.7109375" style="1" customWidth="1"/>
    <col min="11279" max="11280" width="16.7109375" style="1" customWidth="1"/>
    <col min="11281" max="11281" width="8.7109375" style="1" customWidth="1"/>
    <col min="11282" max="11283" width="16.7109375" style="1" customWidth="1"/>
    <col min="11284" max="11284" width="8.7109375" style="1" customWidth="1"/>
    <col min="11285" max="11286" width="16.7109375" style="1" customWidth="1"/>
    <col min="11287" max="11287" width="8.7109375" style="1" customWidth="1"/>
    <col min="11288" max="11289" width="16.7109375" style="1" customWidth="1"/>
    <col min="11290" max="11290" width="8.7109375" style="1" customWidth="1"/>
    <col min="11291" max="11292" width="16.7109375" style="1" customWidth="1"/>
    <col min="11293" max="11296" width="8.7109375" style="1" customWidth="1"/>
    <col min="11297" max="11314" width="18.28515625" style="1" customWidth="1"/>
    <col min="11315" max="11315" width="24.7109375" style="1" customWidth="1"/>
    <col min="11316" max="11518" width="9.140625" style="1"/>
    <col min="11519" max="11519" width="24.7109375" style="1" customWidth="1"/>
    <col min="11520" max="11520" width="4.7109375" style="1" customWidth="1"/>
    <col min="11521" max="11522" width="16.7109375" style="1" customWidth="1"/>
    <col min="11523" max="11523" width="8.7109375" style="1" customWidth="1"/>
    <col min="11524" max="11525" width="16.7109375" style="1" customWidth="1"/>
    <col min="11526" max="11527" width="8.7109375" style="1" customWidth="1"/>
    <col min="11528" max="11529" width="16.7109375" style="1" customWidth="1"/>
    <col min="11530" max="11530" width="8.7109375" style="1" customWidth="1"/>
    <col min="11531" max="11532" width="16.7109375" style="1" customWidth="1"/>
    <col min="11533" max="11534" width="8.7109375" style="1" customWidth="1"/>
    <col min="11535" max="11536" width="16.7109375" style="1" customWidth="1"/>
    <col min="11537" max="11537" width="8.7109375" style="1" customWidth="1"/>
    <col min="11538" max="11539" width="16.7109375" style="1" customWidth="1"/>
    <col min="11540" max="11540" width="8.7109375" style="1" customWidth="1"/>
    <col min="11541" max="11542" width="16.7109375" style="1" customWidth="1"/>
    <col min="11543" max="11543" width="8.7109375" style="1" customWidth="1"/>
    <col min="11544" max="11545" width="16.7109375" style="1" customWidth="1"/>
    <col min="11546" max="11546" width="8.7109375" style="1" customWidth="1"/>
    <col min="11547" max="11548" width="16.7109375" style="1" customWidth="1"/>
    <col min="11549" max="11552" width="8.7109375" style="1" customWidth="1"/>
    <col min="11553" max="11570" width="18.28515625" style="1" customWidth="1"/>
    <col min="11571" max="11571" width="24.7109375" style="1" customWidth="1"/>
    <col min="11572" max="11774" width="9.140625" style="1"/>
    <col min="11775" max="11775" width="24.7109375" style="1" customWidth="1"/>
    <col min="11776" max="11776" width="4.7109375" style="1" customWidth="1"/>
    <col min="11777" max="11778" width="16.7109375" style="1" customWidth="1"/>
    <col min="11779" max="11779" width="8.7109375" style="1" customWidth="1"/>
    <col min="11780" max="11781" width="16.7109375" style="1" customWidth="1"/>
    <col min="11782" max="11783" width="8.7109375" style="1" customWidth="1"/>
    <col min="11784" max="11785" width="16.7109375" style="1" customWidth="1"/>
    <col min="11786" max="11786" width="8.7109375" style="1" customWidth="1"/>
    <col min="11787" max="11788" width="16.7109375" style="1" customWidth="1"/>
    <col min="11789" max="11790" width="8.7109375" style="1" customWidth="1"/>
    <col min="11791" max="11792" width="16.7109375" style="1" customWidth="1"/>
    <col min="11793" max="11793" width="8.7109375" style="1" customWidth="1"/>
    <col min="11794" max="11795" width="16.7109375" style="1" customWidth="1"/>
    <col min="11796" max="11796" width="8.7109375" style="1" customWidth="1"/>
    <col min="11797" max="11798" width="16.7109375" style="1" customWidth="1"/>
    <col min="11799" max="11799" width="8.7109375" style="1" customWidth="1"/>
    <col min="11800" max="11801" width="16.7109375" style="1" customWidth="1"/>
    <col min="11802" max="11802" width="8.7109375" style="1" customWidth="1"/>
    <col min="11803" max="11804" width="16.7109375" style="1" customWidth="1"/>
    <col min="11805" max="11808" width="8.7109375" style="1" customWidth="1"/>
    <col min="11809" max="11826" width="18.28515625" style="1" customWidth="1"/>
    <col min="11827" max="11827" width="24.7109375" style="1" customWidth="1"/>
    <col min="11828" max="12030" width="9.140625" style="1"/>
    <col min="12031" max="12031" width="24.7109375" style="1" customWidth="1"/>
    <col min="12032" max="12032" width="4.7109375" style="1" customWidth="1"/>
    <col min="12033" max="12034" width="16.7109375" style="1" customWidth="1"/>
    <col min="12035" max="12035" width="8.7109375" style="1" customWidth="1"/>
    <col min="12036" max="12037" width="16.7109375" style="1" customWidth="1"/>
    <col min="12038" max="12039" width="8.7109375" style="1" customWidth="1"/>
    <col min="12040" max="12041" width="16.7109375" style="1" customWidth="1"/>
    <col min="12042" max="12042" width="8.7109375" style="1" customWidth="1"/>
    <col min="12043" max="12044" width="16.7109375" style="1" customWidth="1"/>
    <col min="12045" max="12046" width="8.7109375" style="1" customWidth="1"/>
    <col min="12047" max="12048" width="16.7109375" style="1" customWidth="1"/>
    <col min="12049" max="12049" width="8.7109375" style="1" customWidth="1"/>
    <col min="12050" max="12051" width="16.7109375" style="1" customWidth="1"/>
    <col min="12052" max="12052" width="8.7109375" style="1" customWidth="1"/>
    <col min="12053" max="12054" width="16.7109375" style="1" customWidth="1"/>
    <col min="12055" max="12055" width="8.7109375" style="1" customWidth="1"/>
    <col min="12056" max="12057" width="16.7109375" style="1" customWidth="1"/>
    <col min="12058" max="12058" width="8.7109375" style="1" customWidth="1"/>
    <col min="12059" max="12060" width="16.7109375" style="1" customWidth="1"/>
    <col min="12061" max="12064" width="8.7109375" style="1" customWidth="1"/>
    <col min="12065" max="12082" width="18.28515625" style="1" customWidth="1"/>
    <col min="12083" max="12083" width="24.7109375" style="1" customWidth="1"/>
    <col min="12084" max="12286" width="9.140625" style="1"/>
    <col min="12287" max="12287" width="24.7109375" style="1" customWidth="1"/>
    <col min="12288" max="12288" width="4.7109375" style="1" customWidth="1"/>
    <col min="12289" max="12290" width="16.7109375" style="1" customWidth="1"/>
    <col min="12291" max="12291" width="8.7109375" style="1" customWidth="1"/>
    <col min="12292" max="12293" width="16.7109375" style="1" customWidth="1"/>
    <col min="12294" max="12295" width="8.7109375" style="1" customWidth="1"/>
    <col min="12296" max="12297" width="16.7109375" style="1" customWidth="1"/>
    <col min="12298" max="12298" width="8.7109375" style="1" customWidth="1"/>
    <col min="12299" max="12300" width="16.7109375" style="1" customWidth="1"/>
    <col min="12301" max="12302" width="8.7109375" style="1" customWidth="1"/>
    <col min="12303" max="12304" width="16.7109375" style="1" customWidth="1"/>
    <col min="12305" max="12305" width="8.7109375" style="1" customWidth="1"/>
    <col min="12306" max="12307" width="16.7109375" style="1" customWidth="1"/>
    <col min="12308" max="12308" width="8.7109375" style="1" customWidth="1"/>
    <col min="12309" max="12310" width="16.7109375" style="1" customWidth="1"/>
    <col min="12311" max="12311" width="8.7109375" style="1" customWidth="1"/>
    <col min="12312" max="12313" width="16.7109375" style="1" customWidth="1"/>
    <col min="12314" max="12314" width="8.7109375" style="1" customWidth="1"/>
    <col min="12315" max="12316" width="16.7109375" style="1" customWidth="1"/>
    <col min="12317" max="12320" width="8.7109375" style="1" customWidth="1"/>
    <col min="12321" max="12338" width="18.28515625" style="1" customWidth="1"/>
    <col min="12339" max="12339" width="24.7109375" style="1" customWidth="1"/>
    <col min="12340" max="12542" width="9.140625" style="1"/>
    <col min="12543" max="12543" width="24.7109375" style="1" customWidth="1"/>
    <col min="12544" max="12544" width="4.7109375" style="1" customWidth="1"/>
    <col min="12545" max="12546" width="16.7109375" style="1" customWidth="1"/>
    <col min="12547" max="12547" width="8.7109375" style="1" customWidth="1"/>
    <col min="12548" max="12549" width="16.7109375" style="1" customWidth="1"/>
    <col min="12550" max="12551" width="8.7109375" style="1" customWidth="1"/>
    <col min="12552" max="12553" width="16.7109375" style="1" customWidth="1"/>
    <col min="12554" max="12554" width="8.7109375" style="1" customWidth="1"/>
    <col min="12555" max="12556" width="16.7109375" style="1" customWidth="1"/>
    <col min="12557" max="12558" width="8.7109375" style="1" customWidth="1"/>
    <col min="12559" max="12560" width="16.7109375" style="1" customWidth="1"/>
    <col min="12561" max="12561" width="8.7109375" style="1" customWidth="1"/>
    <col min="12562" max="12563" width="16.7109375" style="1" customWidth="1"/>
    <col min="12564" max="12564" width="8.7109375" style="1" customWidth="1"/>
    <col min="12565" max="12566" width="16.7109375" style="1" customWidth="1"/>
    <col min="12567" max="12567" width="8.7109375" style="1" customWidth="1"/>
    <col min="12568" max="12569" width="16.7109375" style="1" customWidth="1"/>
    <col min="12570" max="12570" width="8.7109375" style="1" customWidth="1"/>
    <col min="12571" max="12572" width="16.7109375" style="1" customWidth="1"/>
    <col min="12573" max="12576" width="8.7109375" style="1" customWidth="1"/>
    <col min="12577" max="12594" width="18.28515625" style="1" customWidth="1"/>
    <col min="12595" max="12595" width="24.7109375" style="1" customWidth="1"/>
    <col min="12596" max="12798" width="9.140625" style="1"/>
    <col min="12799" max="12799" width="24.7109375" style="1" customWidth="1"/>
    <col min="12800" max="12800" width="4.7109375" style="1" customWidth="1"/>
    <col min="12801" max="12802" width="16.7109375" style="1" customWidth="1"/>
    <col min="12803" max="12803" width="8.7109375" style="1" customWidth="1"/>
    <col min="12804" max="12805" width="16.7109375" style="1" customWidth="1"/>
    <col min="12806" max="12807" width="8.7109375" style="1" customWidth="1"/>
    <col min="12808" max="12809" width="16.7109375" style="1" customWidth="1"/>
    <col min="12810" max="12810" width="8.7109375" style="1" customWidth="1"/>
    <col min="12811" max="12812" width="16.7109375" style="1" customWidth="1"/>
    <col min="12813" max="12814" width="8.7109375" style="1" customWidth="1"/>
    <col min="12815" max="12816" width="16.7109375" style="1" customWidth="1"/>
    <col min="12817" max="12817" width="8.7109375" style="1" customWidth="1"/>
    <col min="12818" max="12819" width="16.7109375" style="1" customWidth="1"/>
    <col min="12820" max="12820" width="8.7109375" style="1" customWidth="1"/>
    <col min="12821" max="12822" width="16.7109375" style="1" customWidth="1"/>
    <col min="12823" max="12823" width="8.7109375" style="1" customWidth="1"/>
    <col min="12824" max="12825" width="16.7109375" style="1" customWidth="1"/>
    <col min="12826" max="12826" width="8.7109375" style="1" customWidth="1"/>
    <col min="12827" max="12828" width="16.7109375" style="1" customWidth="1"/>
    <col min="12829" max="12832" width="8.7109375" style="1" customWidth="1"/>
    <col min="12833" max="12850" width="18.28515625" style="1" customWidth="1"/>
    <col min="12851" max="12851" width="24.7109375" style="1" customWidth="1"/>
    <col min="12852" max="13054" width="9.140625" style="1"/>
    <col min="13055" max="13055" width="24.7109375" style="1" customWidth="1"/>
    <col min="13056" max="13056" width="4.7109375" style="1" customWidth="1"/>
    <col min="13057" max="13058" width="16.7109375" style="1" customWidth="1"/>
    <col min="13059" max="13059" width="8.7109375" style="1" customWidth="1"/>
    <col min="13060" max="13061" width="16.7109375" style="1" customWidth="1"/>
    <col min="13062" max="13063" width="8.7109375" style="1" customWidth="1"/>
    <col min="13064" max="13065" width="16.7109375" style="1" customWidth="1"/>
    <col min="13066" max="13066" width="8.7109375" style="1" customWidth="1"/>
    <col min="13067" max="13068" width="16.7109375" style="1" customWidth="1"/>
    <col min="13069" max="13070" width="8.7109375" style="1" customWidth="1"/>
    <col min="13071" max="13072" width="16.7109375" style="1" customWidth="1"/>
    <col min="13073" max="13073" width="8.7109375" style="1" customWidth="1"/>
    <col min="13074" max="13075" width="16.7109375" style="1" customWidth="1"/>
    <col min="13076" max="13076" width="8.7109375" style="1" customWidth="1"/>
    <col min="13077" max="13078" width="16.7109375" style="1" customWidth="1"/>
    <col min="13079" max="13079" width="8.7109375" style="1" customWidth="1"/>
    <col min="13080" max="13081" width="16.7109375" style="1" customWidth="1"/>
    <col min="13082" max="13082" width="8.7109375" style="1" customWidth="1"/>
    <col min="13083" max="13084" width="16.7109375" style="1" customWidth="1"/>
    <col min="13085" max="13088" width="8.7109375" style="1" customWidth="1"/>
    <col min="13089" max="13106" width="18.28515625" style="1" customWidth="1"/>
    <col min="13107" max="13107" width="24.7109375" style="1" customWidth="1"/>
    <col min="13108" max="13310" width="9.140625" style="1"/>
    <col min="13311" max="13311" width="24.7109375" style="1" customWidth="1"/>
    <col min="13312" max="13312" width="4.7109375" style="1" customWidth="1"/>
    <col min="13313" max="13314" width="16.7109375" style="1" customWidth="1"/>
    <col min="13315" max="13315" width="8.7109375" style="1" customWidth="1"/>
    <col min="13316" max="13317" width="16.7109375" style="1" customWidth="1"/>
    <col min="13318" max="13319" width="8.7109375" style="1" customWidth="1"/>
    <col min="13320" max="13321" width="16.7109375" style="1" customWidth="1"/>
    <col min="13322" max="13322" width="8.7109375" style="1" customWidth="1"/>
    <col min="13323" max="13324" width="16.7109375" style="1" customWidth="1"/>
    <col min="13325" max="13326" width="8.7109375" style="1" customWidth="1"/>
    <col min="13327" max="13328" width="16.7109375" style="1" customWidth="1"/>
    <col min="13329" max="13329" width="8.7109375" style="1" customWidth="1"/>
    <col min="13330" max="13331" width="16.7109375" style="1" customWidth="1"/>
    <col min="13332" max="13332" width="8.7109375" style="1" customWidth="1"/>
    <col min="13333" max="13334" width="16.7109375" style="1" customWidth="1"/>
    <col min="13335" max="13335" width="8.7109375" style="1" customWidth="1"/>
    <col min="13336" max="13337" width="16.7109375" style="1" customWidth="1"/>
    <col min="13338" max="13338" width="8.7109375" style="1" customWidth="1"/>
    <col min="13339" max="13340" width="16.7109375" style="1" customWidth="1"/>
    <col min="13341" max="13344" width="8.7109375" style="1" customWidth="1"/>
    <col min="13345" max="13362" width="18.28515625" style="1" customWidth="1"/>
    <col min="13363" max="13363" width="24.7109375" style="1" customWidth="1"/>
    <col min="13364" max="13566" width="9.140625" style="1"/>
    <col min="13567" max="13567" width="24.7109375" style="1" customWidth="1"/>
    <col min="13568" max="13568" width="4.7109375" style="1" customWidth="1"/>
    <col min="13569" max="13570" width="16.7109375" style="1" customWidth="1"/>
    <col min="13571" max="13571" width="8.7109375" style="1" customWidth="1"/>
    <col min="13572" max="13573" width="16.7109375" style="1" customWidth="1"/>
    <col min="13574" max="13575" width="8.7109375" style="1" customWidth="1"/>
    <col min="13576" max="13577" width="16.7109375" style="1" customWidth="1"/>
    <col min="13578" max="13578" width="8.7109375" style="1" customWidth="1"/>
    <col min="13579" max="13580" width="16.7109375" style="1" customWidth="1"/>
    <col min="13581" max="13582" width="8.7109375" style="1" customWidth="1"/>
    <col min="13583" max="13584" width="16.7109375" style="1" customWidth="1"/>
    <col min="13585" max="13585" width="8.7109375" style="1" customWidth="1"/>
    <col min="13586" max="13587" width="16.7109375" style="1" customWidth="1"/>
    <col min="13588" max="13588" width="8.7109375" style="1" customWidth="1"/>
    <col min="13589" max="13590" width="16.7109375" style="1" customWidth="1"/>
    <col min="13591" max="13591" width="8.7109375" style="1" customWidth="1"/>
    <col min="13592" max="13593" width="16.7109375" style="1" customWidth="1"/>
    <col min="13594" max="13594" width="8.7109375" style="1" customWidth="1"/>
    <col min="13595" max="13596" width="16.7109375" style="1" customWidth="1"/>
    <col min="13597" max="13600" width="8.7109375" style="1" customWidth="1"/>
    <col min="13601" max="13618" width="18.28515625" style="1" customWidth="1"/>
    <col min="13619" max="13619" width="24.7109375" style="1" customWidth="1"/>
    <col min="13620" max="13822" width="9.140625" style="1"/>
    <col min="13823" max="13823" width="24.7109375" style="1" customWidth="1"/>
    <col min="13824" max="13824" width="4.7109375" style="1" customWidth="1"/>
    <col min="13825" max="13826" width="16.7109375" style="1" customWidth="1"/>
    <col min="13827" max="13827" width="8.7109375" style="1" customWidth="1"/>
    <col min="13828" max="13829" width="16.7109375" style="1" customWidth="1"/>
    <col min="13830" max="13831" width="8.7109375" style="1" customWidth="1"/>
    <col min="13832" max="13833" width="16.7109375" style="1" customWidth="1"/>
    <col min="13834" max="13834" width="8.7109375" style="1" customWidth="1"/>
    <col min="13835" max="13836" width="16.7109375" style="1" customWidth="1"/>
    <col min="13837" max="13838" width="8.7109375" style="1" customWidth="1"/>
    <col min="13839" max="13840" width="16.7109375" style="1" customWidth="1"/>
    <col min="13841" max="13841" width="8.7109375" style="1" customWidth="1"/>
    <col min="13842" max="13843" width="16.7109375" style="1" customWidth="1"/>
    <col min="13844" max="13844" width="8.7109375" style="1" customWidth="1"/>
    <col min="13845" max="13846" width="16.7109375" style="1" customWidth="1"/>
    <col min="13847" max="13847" width="8.7109375" style="1" customWidth="1"/>
    <col min="13848" max="13849" width="16.7109375" style="1" customWidth="1"/>
    <col min="13850" max="13850" width="8.7109375" style="1" customWidth="1"/>
    <col min="13851" max="13852" width="16.7109375" style="1" customWidth="1"/>
    <col min="13853" max="13856" width="8.7109375" style="1" customWidth="1"/>
    <col min="13857" max="13874" width="18.28515625" style="1" customWidth="1"/>
    <col min="13875" max="13875" width="24.7109375" style="1" customWidth="1"/>
    <col min="13876" max="14078" width="9.140625" style="1"/>
    <col min="14079" max="14079" width="24.7109375" style="1" customWidth="1"/>
    <col min="14080" max="14080" width="4.7109375" style="1" customWidth="1"/>
    <col min="14081" max="14082" width="16.7109375" style="1" customWidth="1"/>
    <col min="14083" max="14083" width="8.7109375" style="1" customWidth="1"/>
    <col min="14084" max="14085" width="16.7109375" style="1" customWidth="1"/>
    <col min="14086" max="14087" width="8.7109375" style="1" customWidth="1"/>
    <col min="14088" max="14089" width="16.7109375" style="1" customWidth="1"/>
    <col min="14090" max="14090" width="8.7109375" style="1" customWidth="1"/>
    <col min="14091" max="14092" width="16.7109375" style="1" customWidth="1"/>
    <col min="14093" max="14094" width="8.7109375" style="1" customWidth="1"/>
    <col min="14095" max="14096" width="16.7109375" style="1" customWidth="1"/>
    <col min="14097" max="14097" width="8.7109375" style="1" customWidth="1"/>
    <col min="14098" max="14099" width="16.7109375" style="1" customWidth="1"/>
    <col min="14100" max="14100" width="8.7109375" style="1" customWidth="1"/>
    <col min="14101" max="14102" width="16.7109375" style="1" customWidth="1"/>
    <col min="14103" max="14103" width="8.7109375" style="1" customWidth="1"/>
    <col min="14104" max="14105" width="16.7109375" style="1" customWidth="1"/>
    <col min="14106" max="14106" width="8.7109375" style="1" customWidth="1"/>
    <col min="14107" max="14108" width="16.7109375" style="1" customWidth="1"/>
    <col min="14109" max="14112" width="8.7109375" style="1" customWidth="1"/>
    <col min="14113" max="14130" width="18.28515625" style="1" customWidth="1"/>
    <col min="14131" max="14131" width="24.7109375" style="1" customWidth="1"/>
    <col min="14132" max="14334" width="9.140625" style="1"/>
    <col min="14335" max="14335" width="24.7109375" style="1" customWidth="1"/>
    <col min="14336" max="14336" width="4.7109375" style="1" customWidth="1"/>
    <col min="14337" max="14338" width="16.7109375" style="1" customWidth="1"/>
    <col min="14339" max="14339" width="8.7109375" style="1" customWidth="1"/>
    <col min="14340" max="14341" width="16.7109375" style="1" customWidth="1"/>
    <col min="14342" max="14343" width="8.7109375" style="1" customWidth="1"/>
    <col min="14344" max="14345" width="16.7109375" style="1" customWidth="1"/>
    <col min="14346" max="14346" width="8.7109375" style="1" customWidth="1"/>
    <col min="14347" max="14348" width="16.7109375" style="1" customWidth="1"/>
    <col min="14349" max="14350" width="8.7109375" style="1" customWidth="1"/>
    <col min="14351" max="14352" width="16.7109375" style="1" customWidth="1"/>
    <col min="14353" max="14353" width="8.7109375" style="1" customWidth="1"/>
    <col min="14354" max="14355" width="16.7109375" style="1" customWidth="1"/>
    <col min="14356" max="14356" width="8.7109375" style="1" customWidth="1"/>
    <col min="14357" max="14358" width="16.7109375" style="1" customWidth="1"/>
    <col min="14359" max="14359" width="8.7109375" style="1" customWidth="1"/>
    <col min="14360" max="14361" width="16.7109375" style="1" customWidth="1"/>
    <col min="14362" max="14362" width="8.7109375" style="1" customWidth="1"/>
    <col min="14363" max="14364" width="16.7109375" style="1" customWidth="1"/>
    <col min="14365" max="14368" width="8.7109375" style="1" customWidth="1"/>
    <col min="14369" max="14386" width="18.28515625" style="1" customWidth="1"/>
    <col min="14387" max="14387" width="24.7109375" style="1" customWidth="1"/>
    <col min="14388" max="14590" width="9.140625" style="1"/>
    <col min="14591" max="14591" width="24.7109375" style="1" customWidth="1"/>
    <col min="14592" max="14592" width="4.7109375" style="1" customWidth="1"/>
    <col min="14593" max="14594" width="16.7109375" style="1" customWidth="1"/>
    <col min="14595" max="14595" width="8.7109375" style="1" customWidth="1"/>
    <col min="14596" max="14597" width="16.7109375" style="1" customWidth="1"/>
    <col min="14598" max="14599" width="8.7109375" style="1" customWidth="1"/>
    <col min="14600" max="14601" width="16.7109375" style="1" customWidth="1"/>
    <col min="14602" max="14602" width="8.7109375" style="1" customWidth="1"/>
    <col min="14603" max="14604" width="16.7109375" style="1" customWidth="1"/>
    <col min="14605" max="14606" width="8.7109375" style="1" customWidth="1"/>
    <col min="14607" max="14608" width="16.7109375" style="1" customWidth="1"/>
    <col min="14609" max="14609" width="8.7109375" style="1" customWidth="1"/>
    <col min="14610" max="14611" width="16.7109375" style="1" customWidth="1"/>
    <col min="14612" max="14612" width="8.7109375" style="1" customWidth="1"/>
    <col min="14613" max="14614" width="16.7109375" style="1" customWidth="1"/>
    <col min="14615" max="14615" width="8.7109375" style="1" customWidth="1"/>
    <col min="14616" max="14617" width="16.7109375" style="1" customWidth="1"/>
    <col min="14618" max="14618" width="8.7109375" style="1" customWidth="1"/>
    <col min="14619" max="14620" width="16.7109375" style="1" customWidth="1"/>
    <col min="14621" max="14624" width="8.7109375" style="1" customWidth="1"/>
    <col min="14625" max="14642" width="18.28515625" style="1" customWidth="1"/>
    <col min="14643" max="14643" width="24.7109375" style="1" customWidth="1"/>
    <col min="14644" max="14846" width="9.140625" style="1"/>
    <col min="14847" max="14847" width="24.7109375" style="1" customWidth="1"/>
    <col min="14848" max="14848" width="4.7109375" style="1" customWidth="1"/>
    <col min="14849" max="14850" width="16.7109375" style="1" customWidth="1"/>
    <col min="14851" max="14851" width="8.7109375" style="1" customWidth="1"/>
    <col min="14852" max="14853" width="16.7109375" style="1" customWidth="1"/>
    <col min="14854" max="14855" width="8.7109375" style="1" customWidth="1"/>
    <col min="14856" max="14857" width="16.7109375" style="1" customWidth="1"/>
    <col min="14858" max="14858" width="8.7109375" style="1" customWidth="1"/>
    <col min="14859" max="14860" width="16.7109375" style="1" customWidth="1"/>
    <col min="14861" max="14862" width="8.7109375" style="1" customWidth="1"/>
    <col min="14863" max="14864" width="16.7109375" style="1" customWidth="1"/>
    <col min="14865" max="14865" width="8.7109375" style="1" customWidth="1"/>
    <col min="14866" max="14867" width="16.7109375" style="1" customWidth="1"/>
    <col min="14868" max="14868" width="8.7109375" style="1" customWidth="1"/>
    <col min="14869" max="14870" width="16.7109375" style="1" customWidth="1"/>
    <col min="14871" max="14871" width="8.7109375" style="1" customWidth="1"/>
    <col min="14872" max="14873" width="16.7109375" style="1" customWidth="1"/>
    <col min="14874" max="14874" width="8.7109375" style="1" customWidth="1"/>
    <col min="14875" max="14876" width="16.7109375" style="1" customWidth="1"/>
    <col min="14877" max="14880" width="8.7109375" style="1" customWidth="1"/>
    <col min="14881" max="14898" width="18.28515625" style="1" customWidth="1"/>
    <col min="14899" max="14899" width="24.7109375" style="1" customWidth="1"/>
    <col min="14900" max="15102" width="9.140625" style="1"/>
    <col min="15103" max="15103" width="24.7109375" style="1" customWidth="1"/>
    <col min="15104" max="15104" width="4.7109375" style="1" customWidth="1"/>
    <col min="15105" max="15106" width="16.7109375" style="1" customWidth="1"/>
    <col min="15107" max="15107" width="8.7109375" style="1" customWidth="1"/>
    <col min="15108" max="15109" width="16.7109375" style="1" customWidth="1"/>
    <col min="15110" max="15111" width="8.7109375" style="1" customWidth="1"/>
    <col min="15112" max="15113" width="16.7109375" style="1" customWidth="1"/>
    <col min="15114" max="15114" width="8.7109375" style="1" customWidth="1"/>
    <col min="15115" max="15116" width="16.7109375" style="1" customWidth="1"/>
    <col min="15117" max="15118" width="8.7109375" style="1" customWidth="1"/>
    <col min="15119" max="15120" width="16.7109375" style="1" customWidth="1"/>
    <col min="15121" max="15121" width="8.7109375" style="1" customWidth="1"/>
    <col min="15122" max="15123" width="16.7109375" style="1" customWidth="1"/>
    <col min="15124" max="15124" width="8.7109375" style="1" customWidth="1"/>
    <col min="15125" max="15126" width="16.7109375" style="1" customWidth="1"/>
    <col min="15127" max="15127" width="8.7109375" style="1" customWidth="1"/>
    <col min="15128" max="15129" width="16.7109375" style="1" customWidth="1"/>
    <col min="15130" max="15130" width="8.7109375" style="1" customWidth="1"/>
    <col min="15131" max="15132" width="16.7109375" style="1" customWidth="1"/>
    <col min="15133" max="15136" width="8.7109375" style="1" customWidth="1"/>
    <col min="15137" max="15154" width="18.28515625" style="1" customWidth="1"/>
    <col min="15155" max="15155" width="24.7109375" style="1" customWidth="1"/>
    <col min="15156" max="15358" width="9.140625" style="1"/>
    <col min="15359" max="15359" width="24.7109375" style="1" customWidth="1"/>
    <col min="15360" max="15360" width="4.7109375" style="1" customWidth="1"/>
    <col min="15361" max="15362" width="16.7109375" style="1" customWidth="1"/>
    <col min="15363" max="15363" width="8.7109375" style="1" customWidth="1"/>
    <col min="15364" max="15365" width="16.7109375" style="1" customWidth="1"/>
    <col min="15366" max="15367" width="8.7109375" style="1" customWidth="1"/>
    <col min="15368" max="15369" width="16.7109375" style="1" customWidth="1"/>
    <col min="15370" max="15370" width="8.7109375" style="1" customWidth="1"/>
    <col min="15371" max="15372" width="16.7109375" style="1" customWidth="1"/>
    <col min="15373" max="15374" width="8.7109375" style="1" customWidth="1"/>
    <col min="15375" max="15376" width="16.7109375" style="1" customWidth="1"/>
    <col min="15377" max="15377" width="8.7109375" style="1" customWidth="1"/>
    <col min="15378" max="15379" width="16.7109375" style="1" customWidth="1"/>
    <col min="15380" max="15380" width="8.7109375" style="1" customWidth="1"/>
    <col min="15381" max="15382" width="16.7109375" style="1" customWidth="1"/>
    <col min="15383" max="15383" width="8.7109375" style="1" customWidth="1"/>
    <col min="15384" max="15385" width="16.7109375" style="1" customWidth="1"/>
    <col min="15386" max="15386" width="8.7109375" style="1" customWidth="1"/>
    <col min="15387" max="15388" width="16.7109375" style="1" customWidth="1"/>
    <col min="15389" max="15392" width="8.7109375" style="1" customWidth="1"/>
    <col min="15393" max="15410" width="18.28515625" style="1" customWidth="1"/>
    <col min="15411" max="15411" width="24.7109375" style="1" customWidth="1"/>
    <col min="15412" max="15614" width="9.140625" style="1"/>
    <col min="15615" max="15615" width="24.7109375" style="1" customWidth="1"/>
    <col min="15616" max="15616" width="4.7109375" style="1" customWidth="1"/>
    <col min="15617" max="15618" width="16.7109375" style="1" customWidth="1"/>
    <col min="15619" max="15619" width="8.7109375" style="1" customWidth="1"/>
    <col min="15620" max="15621" width="16.7109375" style="1" customWidth="1"/>
    <col min="15622" max="15623" width="8.7109375" style="1" customWidth="1"/>
    <col min="15624" max="15625" width="16.7109375" style="1" customWidth="1"/>
    <col min="15626" max="15626" width="8.7109375" style="1" customWidth="1"/>
    <col min="15627" max="15628" width="16.7109375" style="1" customWidth="1"/>
    <col min="15629" max="15630" width="8.7109375" style="1" customWidth="1"/>
    <col min="15631" max="15632" width="16.7109375" style="1" customWidth="1"/>
    <col min="15633" max="15633" width="8.7109375" style="1" customWidth="1"/>
    <col min="15634" max="15635" width="16.7109375" style="1" customWidth="1"/>
    <col min="15636" max="15636" width="8.7109375" style="1" customWidth="1"/>
    <col min="15637" max="15638" width="16.7109375" style="1" customWidth="1"/>
    <col min="15639" max="15639" width="8.7109375" style="1" customWidth="1"/>
    <col min="15640" max="15641" width="16.7109375" style="1" customWidth="1"/>
    <col min="15642" max="15642" width="8.7109375" style="1" customWidth="1"/>
    <col min="15643" max="15644" width="16.7109375" style="1" customWidth="1"/>
    <col min="15645" max="15648" width="8.7109375" style="1" customWidth="1"/>
    <col min="15649" max="15666" width="18.28515625" style="1" customWidth="1"/>
    <col min="15667" max="15667" width="24.7109375" style="1" customWidth="1"/>
    <col min="15668" max="15870" width="9.140625" style="1"/>
    <col min="15871" max="15871" width="24.7109375" style="1" customWidth="1"/>
    <col min="15872" max="15872" width="4.7109375" style="1" customWidth="1"/>
    <col min="15873" max="15874" width="16.7109375" style="1" customWidth="1"/>
    <col min="15875" max="15875" width="8.7109375" style="1" customWidth="1"/>
    <col min="15876" max="15877" width="16.7109375" style="1" customWidth="1"/>
    <col min="15878" max="15879" width="8.7109375" style="1" customWidth="1"/>
    <col min="15880" max="15881" width="16.7109375" style="1" customWidth="1"/>
    <col min="15882" max="15882" width="8.7109375" style="1" customWidth="1"/>
    <col min="15883" max="15884" width="16.7109375" style="1" customWidth="1"/>
    <col min="15885" max="15886" width="8.7109375" style="1" customWidth="1"/>
    <col min="15887" max="15888" width="16.7109375" style="1" customWidth="1"/>
    <col min="15889" max="15889" width="8.7109375" style="1" customWidth="1"/>
    <col min="15890" max="15891" width="16.7109375" style="1" customWidth="1"/>
    <col min="15892" max="15892" width="8.7109375" style="1" customWidth="1"/>
    <col min="15893" max="15894" width="16.7109375" style="1" customWidth="1"/>
    <col min="15895" max="15895" width="8.7109375" style="1" customWidth="1"/>
    <col min="15896" max="15897" width="16.7109375" style="1" customWidth="1"/>
    <col min="15898" max="15898" width="8.7109375" style="1" customWidth="1"/>
    <col min="15899" max="15900" width="16.7109375" style="1" customWidth="1"/>
    <col min="15901" max="15904" width="8.7109375" style="1" customWidth="1"/>
    <col min="15905" max="15922" width="18.28515625" style="1" customWidth="1"/>
    <col min="15923" max="15923" width="24.7109375" style="1" customWidth="1"/>
    <col min="15924" max="16126" width="9.140625" style="1"/>
    <col min="16127" max="16127" width="24.7109375" style="1" customWidth="1"/>
    <col min="16128" max="16128" width="4.7109375" style="1" customWidth="1"/>
    <col min="16129" max="16130" width="16.7109375" style="1" customWidth="1"/>
    <col min="16131" max="16131" width="8.7109375" style="1" customWidth="1"/>
    <col min="16132" max="16133" width="16.7109375" style="1" customWidth="1"/>
    <col min="16134" max="16135" width="8.7109375" style="1" customWidth="1"/>
    <col min="16136" max="16137" width="16.7109375" style="1" customWidth="1"/>
    <col min="16138" max="16138" width="8.7109375" style="1" customWidth="1"/>
    <col min="16139" max="16140" width="16.7109375" style="1" customWidth="1"/>
    <col min="16141" max="16142" width="8.7109375" style="1" customWidth="1"/>
    <col min="16143" max="16144" width="16.7109375" style="1" customWidth="1"/>
    <col min="16145" max="16145" width="8.7109375" style="1" customWidth="1"/>
    <col min="16146" max="16147" width="16.7109375" style="1" customWidth="1"/>
    <col min="16148" max="16148" width="8.7109375" style="1" customWidth="1"/>
    <col min="16149" max="16150" width="16.7109375" style="1" customWidth="1"/>
    <col min="16151" max="16151" width="8.7109375" style="1" customWidth="1"/>
    <col min="16152" max="16153" width="16.7109375" style="1" customWidth="1"/>
    <col min="16154" max="16154" width="8.7109375" style="1" customWidth="1"/>
    <col min="16155" max="16156" width="16.7109375" style="1" customWidth="1"/>
    <col min="16157" max="16160" width="8.7109375" style="1" customWidth="1"/>
    <col min="16161" max="16178" width="18.28515625" style="1" customWidth="1"/>
    <col min="16179" max="16179" width="24.7109375" style="1" customWidth="1"/>
    <col min="16180" max="16384" width="9.140625" style="1"/>
  </cols>
  <sheetData>
    <row r="1" spans="1:51" ht="12.75">
      <c r="AP1" s="51"/>
      <c r="AQ1" s="51"/>
      <c r="AR1" s="51"/>
      <c r="AV1" s="51"/>
      <c r="AW1" s="51"/>
      <c r="AX1" s="51"/>
      <c r="AY1" s="51"/>
    </row>
    <row r="2" spans="1:51" ht="12.75">
      <c r="AP2" s="51"/>
      <c r="AQ2" s="51"/>
      <c r="AR2" s="51"/>
      <c r="AV2" s="52"/>
      <c r="AW2" s="51"/>
      <c r="AX2" s="51"/>
      <c r="AY2" s="51"/>
    </row>
    <row r="3" spans="1:51" ht="12.75">
      <c r="A3" s="2"/>
    </row>
    <row r="4" spans="1:51" ht="47.25" customHeight="1">
      <c r="A4" s="53" t="s">
        <v>0</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4"/>
      <c r="AT4" s="4"/>
      <c r="AU4" s="4"/>
      <c r="AV4" s="4"/>
      <c r="AW4" s="4"/>
      <c r="AX4" s="4"/>
      <c r="AY4" s="4"/>
    </row>
    <row r="5" spans="1:51" ht="12.75"/>
    <row r="6" spans="1:51" ht="12.75">
      <c r="A6" s="54" t="s">
        <v>1</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
      <c r="AT6" s="5"/>
      <c r="AU6" s="5"/>
      <c r="AV6" s="5"/>
      <c r="AW6" s="5"/>
      <c r="AX6" s="5"/>
      <c r="AY6" s="5"/>
    </row>
    <row r="7" spans="1:51" ht="12.75"/>
    <row r="8" spans="1:51" ht="12.75">
      <c r="A8" s="6" t="s">
        <v>2</v>
      </c>
      <c r="D8" s="50" t="s">
        <v>3</v>
      </c>
      <c r="E8" s="50"/>
      <c r="F8" s="50"/>
      <c r="G8" s="50"/>
      <c r="H8" s="50"/>
      <c r="I8" s="50"/>
      <c r="U8" s="7"/>
      <c r="V8" s="7"/>
      <c r="W8" s="7"/>
      <c r="X8" s="7"/>
      <c r="Y8" s="7"/>
      <c r="Z8" s="7"/>
      <c r="AA8" s="7"/>
      <c r="AB8" s="7"/>
      <c r="AC8" s="7"/>
      <c r="AD8" s="7"/>
      <c r="AE8" s="7"/>
      <c r="AF8" s="7"/>
      <c r="AG8" s="7"/>
      <c r="AH8" s="7"/>
    </row>
    <row r="9" spans="1:51" ht="12.75">
      <c r="A9" s="6" t="s">
        <v>4</v>
      </c>
    </row>
    <row r="10" spans="1:51" ht="12.75"/>
    <row r="11" spans="1:51" ht="57" customHeight="1">
      <c r="A11" s="46" t="s">
        <v>5</v>
      </c>
      <c r="B11" s="46" t="s">
        <v>6</v>
      </c>
      <c r="C11" s="45" t="s">
        <v>7</v>
      </c>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2" t="s">
        <v>8</v>
      </c>
      <c r="AG11" s="46" t="s">
        <v>9</v>
      </c>
      <c r="AH11" s="49"/>
      <c r="AI11" s="46" t="s">
        <v>10</v>
      </c>
      <c r="AJ11" s="47"/>
      <c r="AK11" s="47"/>
      <c r="AL11" s="47"/>
      <c r="AM11" s="48"/>
      <c r="AN11" s="46" t="s">
        <v>11</v>
      </c>
      <c r="AO11" s="47"/>
      <c r="AP11" s="47"/>
      <c r="AQ11" s="47"/>
      <c r="AR11" s="48"/>
      <c r="AS11" s="46" t="s">
        <v>12</v>
      </c>
      <c r="AT11" s="47"/>
      <c r="AU11" s="47"/>
      <c r="AV11" s="46" t="s">
        <v>13</v>
      </c>
      <c r="AW11" s="47"/>
      <c r="AX11" s="47"/>
      <c r="AY11" s="45" t="s">
        <v>14</v>
      </c>
    </row>
    <row r="12" spans="1:51" ht="24" customHeight="1">
      <c r="A12" s="43"/>
      <c r="B12" s="43"/>
      <c r="C12" s="45" t="s">
        <v>15</v>
      </c>
      <c r="D12" s="45"/>
      <c r="E12" s="45"/>
      <c r="F12" s="45"/>
      <c r="G12" s="45"/>
      <c r="H12" s="45"/>
      <c r="I12" s="45"/>
      <c r="J12" s="45"/>
      <c r="K12" s="45"/>
      <c r="L12" s="45"/>
      <c r="M12" s="45"/>
      <c r="N12" s="45"/>
      <c r="O12" s="45"/>
      <c r="P12" s="45"/>
      <c r="Q12" s="45"/>
      <c r="R12" s="45"/>
      <c r="S12" s="45"/>
      <c r="T12" s="45"/>
      <c r="U12" s="45"/>
      <c r="V12" s="45"/>
      <c r="W12" s="45" t="s">
        <v>16</v>
      </c>
      <c r="X12" s="45"/>
      <c r="Y12" s="45"/>
      <c r="Z12" s="45"/>
      <c r="AA12" s="45"/>
      <c r="AB12" s="45"/>
      <c r="AC12" s="46" t="s">
        <v>17</v>
      </c>
      <c r="AD12" s="47"/>
      <c r="AE12" s="49"/>
      <c r="AF12" s="34"/>
      <c r="AG12" s="43"/>
      <c r="AH12" s="36"/>
      <c r="AI12" s="46" t="s">
        <v>18</v>
      </c>
      <c r="AJ12" s="47"/>
      <c r="AK12" s="8" t="s">
        <v>19</v>
      </c>
      <c r="AL12" s="9" t="s">
        <v>20</v>
      </c>
      <c r="AM12" s="10" t="s">
        <v>21</v>
      </c>
      <c r="AN12" s="46" t="s">
        <v>18</v>
      </c>
      <c r="AO12" s="47"/>
      <c r="AP12" s="8" t="s">
        <v>19</v>
      </c>
      <c r="AQ12" s="9" t="s">
        <v>20</v>
      </c>
      <c r="AR12" s="10" t="s">
        <v>21</v>
      </c>
      <c r="AS12" s="9" t="s">
        <v>18</v>
      </c>
      <c r="AT12" s="9" t="s">
        <v>19</v>
      </c>
      <c r="AU12" s="9" t="s">
        <v>20</v>
      </c>
      <c r="AV12" s="11" t="s">
        <v>18</v>
      </c>
      <c r="AW12" s="10" t="s">
        <v>19</v>
      </c>
      <c r="AX12" s="9" t="s">
        <v>20</v>
      </c>
      <c r="AY12" s="41"/>
    </row>
    <row r="13" spans="1:51" ht="58.5" customHeight="1">
      <c r="A13" s="43"/>
      <c r="B13" s="43"/>
      <c r="C13" s="45" t="s">
        <v>22</v>
      </c>
      <c r="D13" s="45"/>
      <c r="E13" s="45"/>
      <c r="F13" s="45" t="s">
        <v>23</v>
      </c>
      <c r="G13" s="45"/>
      <c r="H13" s="45"/>
      <c r="I13" s="45"/>
      <c r="J13" s="40" t="s">
        <v>24</v>
      </c>
      <c r="K13" s="48"/>
      <c r="L13" s="41"/>
      <c r="M13" s="45" t="s">
        <v>25</v>
      </c>
      <c r="N13" s="45"/>
      <c r="O13" s="45"/>
      <c r="P13" s="45"/>
      <c r="Q13" s="45" t="s">
        <v>26</v>
      </c>
      <c r="R13" s="45"/>
      <c r="S13" s="45"/>
      <c r="T13" s="45" t="s">
        <v>27</v>
      </c>
      <c r="U13" s="45"/>
      <c r="V13" s="45"/>
      <c r="W13" s="45" t="s">
        <v>28</v>
      </c>
      <c r="X13" s="45"/>
      <c r="Y13" s="45"/>
      <c r="Z13" s="45" t="s">
        <v>29</v>
      </c>
      <c r="AA13" s="45"/>
      <c r="AB13" s="45"/>
      <c r="AC13" s="44"/>
      <c r="AD13" s="39"/>
      <c r="AE13" s="37"/>
      <c r="AF13" s="34"/>
      <c r="AG13" s="44"/>
      <c r="AH13" s="37"/>
      <c r="AI13" s="43" t="s">
        <v>30</v>
      </c>
      <c r="AJ13" s="38"/>
      <c r="AK13" s="12" t="s">
        <v>31</v>
      </c>
      <c r="AL13" s="13" t="s">
        <v>32</v>
      </c>
      <c r="AM13" s="9" t="s">
        <v>33</v>
      </c>
      <c r="AN13" s="43" t="s">
        <v>30</v>
      </c>
      <c r="AO13" s="38"/>
      <c r="AP13" s="12" t="s">
        <v>31</v>
      </c>
      <c r="AQ13" s="12" t="s">
        <v>32</v>
      </c>
      <c r="AR13" s="9" t="s">
        <v>33</v>
      </c>
      <c r="AS13" s="14" t="s">
        <v>30</v>
      </c>
      <c r="AT13" s="13" t="s">
        <v>31</v>
      </c>
      <c r="AU13" s="13" t="s">
        <v>32</v>
      </c>
      <c r="AV13" s="14" t="s">
        <v>30</v>
      </c>
      <c r="AW13" s="15" t="s">
        <v>31</v>
      </c>
      <c r="AX13" s="13" t="s">
        <v>32</v>
      </c>
      <c r="AY13" s="41"/>
    </row>
    <row r="14" spans="1:51" ht="12.75">
      <c r="A14" s="43"/>
      <c r="B14" s="43"/>
      <c r="C14" s="45" t="s">
        <v>34</v>
      </c>
      <c r="D14" s="45" t="s">
        <v>35</v>
      </c>
      <c r="E14" s="45" t="s">
        <v>36</v>
      </c>
      <c r="F14" s="45" t="s">
        <v>34</v>
      </c>
      <c r="G14" s="45" t="s">
        <v>35</v>
      </c>
      <c r="H14" s="45" t="s">
        <v>36</v>
      </c>
      <c r="I14" s="45" t="s">
        <v>37</v>
      </c>
      <c r="J14" s="45" t="s">
        <v>34</v>
      </c>
      <c r="K14" s="45" t="s">
        <v>38</v>
      </c>
      <c r="L14" s="45" t="s">
        <v>36</v>
      </c>
      <c r="M14" s="45" t="s">
        <v>34</v>
      </c>
      <c r="N14" s="45" t="s">
        <v>38</v>
      </c>
      <c r="O14" s="45" t="s">
        <v>36</v>
      </c>
      <c r="P14" s="45" t="s">
        <v>37</v>
      </c>
      <c r="Q14" s="45" t="s">
        <v>34</v>
      </c>
      <c r="R14" s="45" t="s">
        <v>38</v>
      </c>
      <c r="S14" s="45" t="s">
        <v>36</v>
      </c>
      <c r="T14" s="45" t="s">
        <v>34</v>
      </c>
      <c r="U14" s="45" t="s">
        <v>38</v>
      </c>
      <c r="V14" s="45" t="s">
        <v>36</v>
      </c>
      <c r="W14" s="45" t="s">
        <v>34</v>
      </c>
      <c r="X14" s="45" t="s">
        <v>35</v>
      </c>
      <c r="Y14" s="45" t="s">
        <v>36</v>
      </c>
      <c r="Z14" s="45" t="s">
        <v>34</v>
      </c>
      <c r="AA14" s="45" t="s">
        <v>38</v>
      </c>
      <c r="AB14" s="45" t="s">
        <v>36</v>
      </c>
      <c r="AC14" s="45" t="s">
        <v>34</v>
      </c>
      <c r="AD14" s="45" t="s">
        <v>35</v>
      </c>
      <c r="AE14" s="45" t="s">
        <v>36</v>
      </c>
      <c r="AF14" s="34"/>
      <c r="AG14" s="42" t="s">
        <v>39</v>
      </c>
      <c r="AH14" s="42" t="s">
        <v>40</v>
      </c>
      <c r="AI14" s="45" t="s">
        <v>41</v>
      </c>
      <c r="AJ14" s="45" t="s">
        <v>42</v>
      </c>
      <c r="AK14" s="43"/>
      <c r="AL14" s="43"/>
      <c r="AM14" s="34"/>
      <c r="AN14" s="42" t="s">
        <v>41</v>
      </c>
      <c r="AO14" s="42" t="s">
        <v>42</v>
      </c>
      <c r="AP14" s="43"/>
      <c r="AQ14" s="43"/>
      <c r="AR14" s="34"/>
      <c r="AS14" s="36"/>
      <c r="AT14" s="34"/>
      <c r="AU14" s="34"/>
      <c r="AV14" s="36"/>
      <c r="AW14" s="38"/>
      <c r="AX14" s="34"/>
      <c r="AY14" s="41"/>
    </row>
    <row r="15" spans="1:51" ht="54" customHeight="1">
      <c r="A15" s="44"/>
      <c r="B15" s="44"/>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35"/>
      <c r="AG15" s="35"/>
      <c r="AH15" s="35"/>
      <c r="AI15" s="45"/>
      <c r="AJ15" s="45"/>
      <c r="AK15" s="44"/>
      <c r="AL15" s="44"/>
      <c r="AM15" s="35"/>
      <c r="AN15" s="35"/>
      <c r="AO15" s="35"/>
      <c r="AP15" s="44"/>
      <c r="AQ15" s="44"/>
      <c r="AR15" s="35"/>
      <c r="AS15" s="37"/>
      <c r="AT15" s="35"/>
      <c r="AU15" s="35"/>
      <c r="AV15" s="37"/>
      <c r="AW15" s="39"/>
      <c r="AX15" s="35"/>
      <c r="AY15" s="41"/>
    </row>
    <row r="16" spans="1:51" ht="12.75">
      <c r="A16" s="16">
        <v>1</v>
      </c>
      <c r="B16" s="16">
        <v>2</v>
      </c>
      <c r="C16" s="16">
        <v>3</v>
      </c>
      <c r="D16" s="16">
        <v>4</v>
      </c>
      <c r="E16" s="16">
        <v>5</v>
      </c>
      <c r="F16" s="16">
        <v>6</v>
      </c>
      <c r="G16" s="16">
        <v>7</v>
      </c>
      <c r="H16" s="16">
        <v>8</v>
      </c>
      <c r="I16" s="16">
        <v>9</v>
      </c>
      <c r="J16" s="16">
        <v>10</v>
      </c>
      <c r="K16" s="16">
        <v>11</v>
      </c>
      <c r="L16" s="16">
        <v>12</v>
      </c>
      <c r="M16" s="16">
        <v>13</v>
      </c>
      <c r="N16" s="16">
        <v>14</v>
      </c>
      <c r="O16" s="16">
        <v>15</v>
      </c>
      <c r="P16" s="16">
        <v>16</v>
      </c>
      <c r="Q16" s="16">
        <v>17</v>
      </c>
      <c r="R16" s="16">
        <v>18</v>
      </c>
      <c r="S16" s="16">
        <v>19</v>
      </c>
      <c r="T16" s="16">
        <v>20</v>
      </c>
      <c r="U16" s="16">
        <v>21</v>
      </c>
      <c r="V16" s="16">
        <v>22</v>
      </c>
      <c r="W16" s="16">
        <v>23</v>
      </c>
      <c r="X16" s="16">
        <v>24</v>
      </c>
      <c r="Y16" s="16">
        <v>25</v>
      </c>
      <c r="Z16" s="16">
        <v>26</v>
      </c>
      <c r="AA16" s="16">
        <v>27</v>
      </c>
      <c r="AB16" s="16">
        <v>28</v>
      </c>
      <c r="AC16" s="16">
        <v>29</v>
      </c>
      <c r="AD16" s="16">
        <v>30</v>
      </c>
      <c r="AE16" s="16">
        <v>31</v>
      </c>
      <c r="AF16" s="16">
        <v>32</v>
      </c>
      <c r="AG16" s="40">
        <v>33</v>
      </c>
      <c r="AH16" s="41"/>
      <c r="AI16" s="16">
        <v>34</v>
      </c>
      <c r="AJ16" s="16">
        <v>35</v>
      </c>
      <c r="AK16" s="16">
        <v>36</v>
      </c>
      <c r="AL16" s="16">
        <v>37</v>
      </c>
      <c r="AM16" s="16">
        <v>38</v>
      </c>
      <c r="AN16" s="16">
        <v>40</v>
      </c>
      <c r="AO16" s="16">
        <v>41</v>
      </c>
      <c r="AP16" s="16">
        <v>42</v>
      </c>
      <c r="AQ16" s="16">
        <v>43</v>
      </c>
      <c r="AR16" s="16">
        <v>44</v>
      </c>
      <c r="AS16" s="16">
        <v>46</v>
      </c>
      <c r="AT16" s="16">
        <v>47</v>
      </c>
      <c r="AU16" s="16">
        <v>48</v>
      </c>
      <c r="AV16" s="16">
        <v>49</v>
      </c>
      <c r="AW16" s="16">
        <v>50</v>
      </c>
      <c r="AX16" s="16">
        <v>51</v>
      </c>
      <c r="AY16" s="16">
        <v>52</v>
      </c>
    </row>
    <row r="17" spans="1:51" s="20" customFormat="1" ht="73.5">
      <c r="A17" s="17" t="s">
        <v>43</v>
      </c>
      <c r="B17" s="18" t="s">
        <v>44</v>
      </c>
      <c r="C17" s="18" t="s">
        <v>45</v>
      </c>
      <c r="D17" s="18" t="s">
        <v>45</v>
      </c>
      <c r="E17" s="18" t="s">
        <v>45</v>
      </c>
      <c r="F17" s="18" t="s">
        <v>45</v>
      </c>
      <c r="G17" s="18" t="s">
        <v>45</v>
      </c>
      <c r="H17" s="18" t="s">
        <v>45</v>
      </c>
      <c r="I17" s="18" t="s">
        <v>45</v>
      </c>
      <c r="J17" s="18" t="s">
        <v>45</v>
      </c>
      <c r="K17" s="18" t="s">
        <v>45</v>
      </c>
      <c r="L17" s="18" t="s">
        <v>45</v>
      </c>
      <c r="M17" s="18" t="s">
        <v>45</v>
      </c>
      <c r="N17" s="18" t="s">
        <v>45</v>
      </c>
      <c r="O17" s="18" t="s">
        <v>45</v>
      </c>
      <c r="P17" s="18" t="s">
        <v>45</v>
      </c>
      <c r="Q17" s="18" t="s">
        <v>45</v>
      </c>
      <c r="R17" s="18" t="s">
        <v>45</v>
      </c>
      <c r="S17" s="18" t="s">
        <v>45</v>
      </c>
      <c r="T17" s="18" t="s">
        <v>45</v>
      </c>
      <c r="U17" s="18" t="s">
        <v>45</v>
      </c>
      <c r="V17" s="18" t="s">
        <v>45</v>
      </c>
      <c r="W17" s="18" t="s">
        <v>45</v>
      </c>
      <c r="X17" s="18" t="s">
        <v>45</v>
      </c>
      <c r="Y17" s="18" t="s">
        <v>45</v>
      </c>
      <c r="Z17" s="18" t="s">
        <v>45</v>
      </c>
      <c r="AA17" s="18" t="s">
        <v>45</v>
      </c>
      <c r="AB17" s="18" t="s">
        <v>45</v>
      </c>
      <c r="AC17" s="18" t="s">
        <v>45</v>
      </c>
      <c r="AD17" s="18" t="s">
        <v>45</v>
      </c>
      <c r="AE17" s="18" t="s">
        <v>45</v>
      </c>
      <c r="AF17" s="18" t="s">
        <v>45</v>
      </c>
      <c r="AG17" s="18" t="s">
        <v>45</v>
      </c>
      <c r="AH17" s="18" t="s">
        <v>45</v>
      </c>
      <c r="AI17" s="19">
        <f t="shared" ref="AI17:AJ17" si="0">SUM(AI19+AI38+AI41+AI47)</f>
        <v>31367.100000000006</v>
      </c>
      <c r="AJ17" s="19">
        <f t="shared" si="0"/>
        <v>31186.799999999999</v>
      </c>
      <c r="AK17" s="19">
        <f>SUM(AK19+AK38+AK41+AK47)</f>
        <v>17347.2</v>
      </c>
      <c r="AL17" s="19">
        <f t="shared" ref="AL17:AX17" si="1">SUM(AL19+AL38+AL41+AL47)</f>
        <v>17949.3</v>
      </c>
      <c r="AM17" s="19">
        <f t="shared" si="1"/>
        <v>18204.3</v>
      </c>
      <c r="AN17" s="19">
        <f t="shared" si="1"/>
        <v>25406.400000000005</v>
      </c>
      <c r="AO17" s="19">
        <f t="shared" si="1"/>
        <v>25226.1</v>
      </c>
      <c r="AP17" s="19">
        <f t="shared" si="1"/>
        <v>17276.8</v>
      </c>
      <c r="AQ17" s="19">
        <f t="shared" si="1"/>
        <v>17901.899999999998</v>
      </c>
      <c r="AR17" s="19">
        <f t="shared" si="1"/>
        <v>18204.3</v>
      </c>
      <c r="AS17" s="19">
        <f t="shared" si="1"/>
        <v>31186.799999999999</v>
      </c>
      <c r="AT17" s="19">
        <f t="shared" si="1"/>
        <v>17347.2</v>
      </c>
      <c r="AU17" s="19">
        <f t="shared" si="1"/>
        <v>17949.3</v>
      </c>
      <c r="AV17" s="19">
        <f t="shared" si="1"/>
        <v>25226.1</v>
      </c>
      <c r="AW17" s="19">
        <f t="shared" si="1"/>
        <v>17276.8</v>
      </c>
      <c r="AX17" s="19">
        <f t="shared" si="1"/>
        <v>17901.899999999998</v>
      </c>
      <c r="AY17" s="18" t="s">
        <v>45</v>
      </c>
    </row>
    <row r="18" spans="1:51" ht="12.75">
      <c r="A18" s="21" t="s">
        <v>46</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3"/>
      <c r="AJ18" s="23"/>
      <c r="AK18" s="23"/>
      <c r="AL18" s="23"/>
      <c r="AM18" s="23"/>
      <c r="AN18" s="23"/>
      <c r="AO18" s="23"/>
      <c r="AP18" s="23"/>
      <c r="AQ18" s="23"/>
      <c r="AR18" s="23"/>
      <c r="AS18" s="23"/>
      <c r="AT18" s="23"/>
      <c r="AU18" s="23"/>
      <c r="AV18" s="23"/>
      <c r="AW18" s="23"/>
      <c r="AX18" s="23"/>
      <c r="AY18" s="22"/>
    </row>
    <row r="19" spans="1:51" s="20" customFormat="1" ht="94.5">
      <c r="A19" s="17" t="s">
        <v>47</v>
      </c>
      <c r="B19" s="18" t="s">
        <v>48</v>
      </c>
      <c r="C19" s="18" t="s">
        <v>45</v>
      </c>
      <c r="D19" s="18" t="s">
        <v>45</v>
      </c>
      <c r="E19" s="18" t="s">
        <v>45</v>
      </c>
      <c r="F19" s="18" t="s">
        <v>45</v>
      </c>
      <c r="G19" s="18" t="s">
        <v>45</v>
      </c>
      <c r="H19" s="18" t="s">
        <v>45</v>
      </c>
      <c r="I19" s="18" t="s">
        <v>45</v>
      </c>
      <c r="J19" s="18" t="s">
        <v>45</v>
      </c>
      <c r="K19" s="18" t="s">
        <v>45</v>
      </c>
      <c r="L19" s="18" t="s">
        <v>45</v>
      </c>
      <c r="M19" s="18" t="s">
        <v>45</v>
      </c>
      <c r="N19" s="18" t="s">
        <v>45</v>
      </c>
      <c r="O19" s="18" t="s">
        <v>45</v>
      </c>
      <c r="P19" s="18" t="s">
        <v>45</v>
      </c>
      <c r="Q19" s="18" t="s">
        <v>45</v>
      </c>
      <c r="R19" s="18" t="s">
        <v>45</v>
      </c>
      <c r="S19" s="18" t="s">
        <v>45</v>
      </c>
      <c r="T19" s="18" t="s">
        <v>45</v>
      </c>
      <c r="U19" s="18" t="s">
        <v>45</v>
      </c>
      <c r="V19" s="18" t="s">
        <v>45</v>
      </c>
      <c r="W19" s="18" t="s">
        <v>45</v>
      </c>
      <c r="X19" s="18" t="s">
        <v>45</v>
      </c>
      <c r="Y19" s="18" t="s">
        <v>45</v>
      </c>
      <c r="Z19" s="18" t="s">
        <v>45</v>
      </c>
      <c r="AA19" s="18" t="s">
        <v>45</v>
      </c>
      <c r="AB19" s="18" t="s">
        <v>45</v>
      </c>
      <c r="AC19" s="18" t="s">
        <v>45</v>
      </c>
      <c r="AD19" s="18" t="s">
        <v>45</v>
      </c>
      <c r="AE19" s="18" t="s">
        <v>45</v>
      </c>
      <c r="AF19" s="18" t="s">
        <v>45</v>
      </c>
      <c r="AG19" s="18" t="s">
        <v>45</v>
      </c>
      <c r="AH19" s="18" t="s">
        <v>45</v>
      </c>
      <c r="AI19" s="19">
        <f t="shared" ref="AI19:AJ19" si="2">SUM(AI21+AI29)</f>
        <v>24352.200000000004</v>
      </c>
      <c r="AJ19" s="19">
        <f t="shared" si="2"/>
        <v>24180.699999999997</v>
      </c>
      <c r="AK19" s="19">
        <f>SUM(AK21+AK29)</f>
        <v>9317.2000000000007</v>
      </c>
      <c r="AL19" s="19">
        <f t="shared" ref="AL19:AX19" si="3">SUM(AL21+AL29)</f>
        <v>10061.299999999999</v>
      </c>
      <c r="AM19" s="19">
        <f t="shared" si="3"/>
        <v>10182</v>
      </c>
      <c r="AN19" s="19">
        <f t="shared" si="3"/>
        <v>18438.900000000001</v>
      </c>
      <c r="AO19" s="19">
        <f t="shared" si="3"/>
        <v>18267.399999999998</v>
      </c>
      <c r="AP19" s="19">
        <f t="shared" si="3"/>
        <v>9294.2000000000007</v>
      </c>
      <c r="AQ19" s="19">
        <f t="shared" si="3"/>
        <v>10061.299999999999</v>
      </c>
      <c r="AR19" s="19">
        <f t="shared" si="3"/>
        <v>10182</v>
      </c>
      <c r="AS19" s="19">
        <f t="shared" si="3"/>
        <v>24180.699999999997</v>
      </c>
      <c r="AT19" s="19">
        <f t="shared" si="3"/>
        <v>9317.2000000000007</v>
      </c>
      <c r="AU19" s="19">
        <f t="shared" si="3"/>
        <v>10061.299999999999</v>
      </c>
      <c r="AV19" s="19">
        <f t="shared" si="3"/>
        <v>18267.399999999998</v>
      </c>
      <c r="AW19" s="19">
        <f t="shared" si="3"/>
        <v>9294.2000000000007</v>
      </c>
      <c r="AX19" s="19">
        <f t="shared" si="3"/>
        <v>10061.299999999999</v>
      </c>
      <c r="AY19" s="18" t="s">
        <v>45</v>
      </c>
    </row>
    <row r="20" spans="1:51" ht="12.75">
      <c r="A20" s="21" t="s">
        <v>46</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3"/>
      <c r="AJ20" s="23"/>
      <c r="AK20" s="23"/>
      <c r="AL20" s="23"/>
      <c r="AM20" s="23"/>
      <c r="AN20" s="23"/>
      <c r="AO20" s="23"/>
      <c r="AP20" s="23"/>
      <c r="AQ20" s="23"/>
      <c r="AR20" s="23"/>
      <c r="AS20" s="23"/>
      <c r="AT20" s="23"/>
      <c r="AU20" s="23"/>
      <c r="AV20" s="23"/>
      <c r="AW20" s="23"/>
      <c r="AX20" s="23"/>
      <c r="AY20" s="22"/>
    </row>
    <row r="21" spans="1:51" s="20" customFormat="1" ht="84">
      <c r="A21" s="17" t="s">
        <v>49</v>
      </c>
      <c r="B21" s="18" t="s">
        <v>50</v>
      </c>
      <c r="C21" s="18" t="s">
        <v>45</v>
      </c>
      <c r="D21" s="18" t="s">
        <v>45</v>
      </c>
      <c r="E21" s="18" t="s">
        <v>45</v>
      </c>
      <c r="F21" s="18" t="s">
        <v>45</v>
      </c>
      <c r="G21" s="18" t="s">
        <v>45</v>
      </c>
      <c r="H21" s="18" t="s">
        <v>45</v>
      </c>
      <c r="I21" s="18" t="s">
        <v>45</v>
      </c>
      <c r="J21" s="18" t="s">
        <v>45</v>
      </c>
      <c r="K21" s="18" t="s">
        <v>45</v>
      </c>
      <c r="L21" s="18" t="s">
        <v>45</v>
      </c>
      <c r="M21" s="18" t="s">
        <v>45</v>
      </c>
      <c r="N21" s="18" t="s">
        <v>45</v>
      </c>
      <c r="O21" s="18" t="s">
        <v>45</v>
      </c>
      <c r="P21" s="18" t="s">
        <v>45</v>
      </c>
      <c r="Q21" s="18" t="s">
        <v>45</v>
      </c>
      <c r="R21" s="18" t="s">
        <v>45</v>
      </c>
      <c r="S21" s="18" t="s">
        <v>45</v>
      </c>
      <c r="T21" s="18" t="s">
        <v>45</v>
      </c>
      <c r="U21" s="18" t="s">
        <v>45</v>
      </c>
      <c r="V21" s="18" t="s">
        <v>45</v>
      </c>
      <c r="W21" s="18" t="s">
        <v>45</v>
      </c>
      <c r="X21" s="18" t="s">
        <v>45</v>
      </c>
      <c r="Y21" s="18" t="s">
        <v>45</v>
      </c>
      <c r="Z21" s="18" t="s">
        <v>45</v>
      </c>
      <c r="AA21" s="18" t="s">
        <v>45</v>
      </c>
      <c r="AB21" s="18" t="s">
        <v>45</v>
      </c>
      <c r="AC21" s="18" t="s">
        <v>45</v>
      </c>
      <c r="AD21" s="18" t="s">
        <v>45</v>
      </c>
      <c r="AE21" s="18" t="s">
        <v>45</v>
      </c>
      <c r="AF21" s="18" t="s">
        <v>45</v>
      </c>
      <c r="AG21" s="18" t="s">
        <v>45</v>
      </c>
      <c r="AH21" s="18" t="s">
        <v>45</v>
      </c>
      <c r="AI21" s="19">
        <f t="shared" ref="AI21:AJ21" si="4">SUM(AI23+AI24+AI25+AI26+AI27+AI28)</f>
        <v>6397.5</v>
      </c>
      <c r="AJ21" s="19">
        <f t="shared" si="4"/>
        <v>6368.4</v>
      </c>
      <c r="AK21" s="19">
        <f>SUM(AK23+AK24+AK25+AK26+AK27+AK28)</f>
        <v>5208.6000000000004</v>
      </c>
      <c r="AL21" s="19">
        <f t="shared" ref="AL21:AX21" si="5">SUM(AL23+AL24+AL25+AL26+AL27+AL28)</f>
        <v>5005.5999999999995</v>
      </c>
      <c r="AM21" s="19">
        <f t="shared" si="5"/>
        <v>5138.3999999999996</v>
      </c>
      <c r="AN21" s="19">
        <f t="shared" si="5"/>
        <v>5672</v>
      </c>
      <c r="AO21" s="19">
        <f t="shared" si="5"/>
        <v>5642.9</v>
      </c>
      <c r="AP21" s="19">
        <f t="shared" si="5"/>
        <v>5208.6000000000004</v>
      </c>
      <c r="AQ21" s="19">
        <f t="shared" si="5"/>
        <v>5005.5999999999995</v>
      </c>
      <c r="AR21" s="19">
        <f t="shared" si="5"/>
        <v>5138.3999999999996</v>
      </c>
      <c r="AS21" s="19">
        <f t="shared" si="5"/>
        <v>6368.4</v>
      </c>
      <c r="AT21" s="19">
        <f t="shared" si="5"/>
        <v>5208.6000000000004</v>
      </c>
      <c r="AU21" s="19">
        <f t="shared" si="5"/>
        <v>5005.5999999999995</v>
      </c>
      <c r="AV21" s="19">
        <f t="shared" si="5"/>
        <v>5642.9</v>
      </c>
      <c r="AW21" s="19">
        <f t="shared" si="5"/>
        <v>5208.6000000000004</v>
      </c>
      <c r="AX21" s="19">
        <f t="shared" si="5"/>
        <v>5005.5999999999995</v>
      </c>
      <c r="AY21" s="18" t="s">
        <v>45</v>
      </c>
    </row>
    <row r="22" spans="1:51" ht="12.75">
      <c r="A22" s="21" t="s">
        <v>46</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3"/>
      <c r="AJ22" s="23"/>
      <c r="AK22" s="23"/>
      <c r="AL22" s="23"/>
      <c r="AM22" s="23"/>
      <c r="AN22" s="23"/>
      <c r="AO22" s="23"/>
      <c r="AP22" s="23"/>
      <c r="AQ22" s="23"/>
      <c r="AR22" s="23"/>
      <c r="AS22" s="23"/>
      <c r="AT22" s="23"/>
      <c r="AU22" s="23"/>
      <c r="AV22" s="23"/>
      <c r="AW22" s="23"/>
      <c r="AX22" s="23"/>
      <c r="AY22" s="22"/>
    </row>
    <row r="23" spans="1:51" ht="56.25">
      <c r="A23" s="21" t="s">
        <v>51</v>
      </c>
      <c r="B23" s="22" t="s">
        <v>52</v>
      </c>
      <c r="C23" s="22" t="s">
        <v>53</v>
      </c>
      <c r="D23" s="22" t="s">
        <v>54</v>
      </c>
      <c r="E23" s="22" t="s">
        <v>55</v>
      </c>
      <c r="F23" s="22"/>
      <c r="G23" s="22"/>
      <c r="H23" s="22"/>
      <c r="I23" s="22"/>
      <c r="J23" s="22"/>
      <c r="K23" s="22"/>
      <c r="L23" s="22"/>
      <c r="M23" s="22"/>
      <c r="N23" s="22"/>
      <c r="O23" s="22"/>
      <c r="P23" s="22"/>
      <c r="Q23" s="22"/>
      <c r="R23" s="22"/>
      <c r="S23" s="22"/>
      <c r="T23" s="22"/>
      <c r="U23" s="22"/>
      <c r="V23" s="22"/>
      <c r="W23" s="22"/>
      <c r="X23" s="22"/>
      <c r="Y23" s="22"/>
      <c r="Z23" s="22"/>
      <c r="AA23" s="22"/>
      <c r="AB23" s="22"/>
      <c r="AC23" s="24" t="s">
        <v>56</v>
      </c>
      <c r="AD23" s="22" t="s">
        <v>57</v>
      </c>
      <c r="AE23" s="22" t="s">
        <v>58</v>
      </c>
      <c r="AF23" s="22" t="s">
        <v>59</v>
      </c>
      <c r="AG23" s="22" t="s">
        <v>60</v>
      </c>
      <c r="AH23" s="22" t="s">
        <v>61</v>
      </c>
      <c r="AI23" s="25">
        <v>359.7</v>
      </c>
      <c r="AJ23" s="25">
        <v>359.7</v>
      </c>
      <c r="AK23" s="25">
        <v>55</v>
      </c>
      <c r="AL23" s="25">
        <v>55</v>
      </c>
      <c r="AM23" s="25">
        <v>55</v>
      </c>
      <c r="AN23" s="25">
        <v>359.7</v>
      </c>
      <c r="AO23" s="25">
        <v>359.7</v>
      </c>
      <c r="AP23" s="25">
        <v>55</v>
      </c>
      <c r="AQ23" s="25">
        <v>55</v>
      </c>
      <c r="AR23" s="25">
        <v>55</v>
      </c>
      <c r="AS23" s="25">
        <f t="shared" ref="AS23:AU28" si="6">SUM(AJ23)</f>
        <v>359.7</v>
      </c>
      <c r="AT23" s="25">
        <f t="shared" si="6"/>
        <v>55</v>
      </c>
      <c r="AU23" s="25">
        <f t="shared" si="6"/>
        <v>55</v>
      </c>
      <c r="AV23" s="25">
        <f t="shared" ref="AV23:AX28" si="7">SUM(AO23)</f>
        <v>359.7</v>
      </c>
      <c r="AW23" s="25">
        <f t="shared" si="7"/>
        <v>55</v>
      </c>
      <c r="AX23" s="25">
        <f t="shared" si="7"/>
        <v>55</v>
      </c>
      <c r="AY23" s="22" t="s">
        <v>62</v>
      </c>
    </row>
    <row r="24" spans="1:51" ht="112.5">
      <c r="A24" s="21" t="s">
        <v>63</v>
      </c>
      <c r="B24" s="22" t="s">
        <v>64</v>
      </c>
      <c r="C24" s="22" t="s">
        <v>65</v>
      </c>
      <c r="D24" s="22" t="s">
        <v>66</v>
      </c>
      <c r="E24" s="22" t="s">
        <v>67</v>
      </c>
      <c r="F24" s="22"/>
      <c r="G24" s="22"/>
      <c r="H24" s="22"/>
      <c r="I24" s="22"/>
      <c r="J24" s="22"/>
      <c r="K24" s="22"/>
      <c r="L24" s="22"/>
      <c r="M24" s="22"/>
      <c r="N24" s="22"/>
      <c r="O24" s="22"/>
      <c r="P24" s="22"/>
      <c r="Q24" s="22"/>
      <c r="R24" s="22"/>
      <c r="S24" s="22"/>
      <c r="T24" s="22"/>
      <c r="U24" s="22"/>
      <c r="V24" s="22"/>
      <c r="W24" s="22" t="s">
        <v>68</v>
      </c>
      <c r="X24" s="22" t="s">
        <v>69</v>
      </c>
      <c r="Y24" s="22" t="s">
        <v>70</v>
      </c>
      <c r="Z24" s="22" t="s">
        <v>71</v>
      </c>
      <c r="AA24" s="22" t="s">
        <v>57</v>
      </c>
      <c r="AB24" s="22" t="s">
        <v>72</v>
      </c>
      <c r="AC24" s="26" t="s">
        <v>73</v>
      </c>
      <c r="AD24" s="22" t="s">
        <v>74</v>
      </c>
      <c r="AE24" s="22" t="s">
        <v>75</v>
      </c>
      <c r="AF24" s="22" t="s">
        <v>76</v>
      </c>
      <c r="AG24" s="22" t="s">
        <v>77</v>
      </c>
      <c r="AH24" s="22" t="s">
        <v>78</v>
      </c>
      <c r="AI24" s="25">
        <v>200.7</v>
      </c>
      <c r="AJ24" s="25">
        <v>200.7</v>
      </c>
      <c r="AK24" s="25">
        <v>267.89999999999998</v>
      </c>
      <c r="AL24" s="25">
        <v>253.2</v>
      </c>
      <c r="AM24" s="25">
        <v>262.60000000000002</v>
      </c>
      <c r="AN24" s="25">
        <v>200.7</v>
      </c>
      <c r="AO24" s="25">
        <v>200.7</v>
      </c>
      <c r="AP24" s="25">
        <v>267.89999999999998</v>
      </c>
      <c r="AQ24" s="25">
        <v>253.2</v>
      </c>
      <c r="AR24" s="25">
        <v>262.60000000000002</v>
      </c>
      <c r="AS24" s="25">
        <f t="shared" si="6"/>
        <v>200.7</v>
      </c>
      <c r="AT24" s="25">
        <f t="shared" si="6"/>
        <v>267.89999999999998</v>
      </c>
      <c r="AU24" s="25">
        <f t="shared" si="6"/>
        <v>253.2</v>
      </c>
      <c r="AV24" s="25">
        <f t="shared" si="7"/>
        <v>200.7</v>
      </c>
      <c r="AW24" s="25">
        <f t="shared" si="7"/>
        <v>267.89999999999998</v>
      </c>
      <c r="AX24" s="25">
        <f t="shared" si="7"/>
        <v>253.2</v>
      </c>
      <c r="AY24" s="22" t="s">
        <v>62</v>
      </c>
    </row>
    <row r="25" spans="1:51" ht="135">
      <c r="A25" s="21" t="s">
        <v>79</v>
      </c>
      <c r="B25" s="22" t="s">
        <v>80</v>
      </c>
      <c r="C25" s="22" t="s">
        <v>53</v>
      </c>
      <c r="D25" s="22" t="s">
        <v>81</v>
      </c>
      <c r="E25" s="22" t="s">
        <v>55</v>
      </c>
      <c r="F25" s="22"/>
      <c r="G25" s="22"/>
      <c r="H25" s="22"/>
      <c r="I25" s="22"/>
      <c r="J25" s="22"/>
      <c r="K25" s="22"/>
      <c r="L25" s="22"/>
      <c r="M25" s="22"/>
      <c r="N25" s="22"/>
      <c r="O25" s="22"/>
      <c r="P25" s="22"/>
      <c r="Q25" s="22"/>
      <c r="R25" s="22"/>
      <c r="S25" s="22"/>
      <c r="T25" s="22"/>
      <c r="U25" s="22"/>
      <c r="V25" s="22"/>
      <c r="W25" s="22"/>
      <c r="X25" s="22"/>
      <c r="Y25" s="22"/>
      <c r="Z25" s="22"/>
      <c r="AA25" s="22"/>
      <c r="AB25" s="22"/>
      <c r="AC25" s="24" t="s">
        <v>82</v>
      </c>
      <c r="AD25" s="22" t="s">
        <v>83</v>
      </c>
      <c r="AE25" s="22" t="s">
        <v>84</v>
      </c>
      <c r="AF25" s="22" t="s">
        <v>85</v>
      </c>
      <c r="AG25" s="22" t="s">
        <v>77</v>
      </c>
      <c r="AH25" s="22" t="s">
        <v>86</v>
      </c>
      <c r="AI25" s="25">
        <v>621.5</v>
      </c>
      <c r="AJ25" s="25">
        <v>621.5</v>
      </c>
      <c r="AK25" s="25">
        <v>621.5</v>
      </c>
      <c r="AL25" s="25">
        <v>621.5</v>
      </c>
      <c r="AM25" s="25">
        <v>621.5</v>
      </c>
      <c r="AN25" s="25">
        <v>621.5</v>
      </c>
      <c r="AO25" s="25">
        <v>621.5</v>
      </c>
      <c r="AP25" s="25">
        <v>621.5</v>
      </c>
      <c r="AQ25" s="25">
        <v>621.5</v>
      </c>
      <c r="AR25" s="25">
        <v>621.5</v>
      </c>
      <c r="AS25" s="25">
        <f t="shared" si="6"/>
        <v>621.5</v>
      </c>
      <c r="AT25" s="25">
        <f t="shared" si="6"/>
        <v>621.5</v>
      </c>
      <c r="AU25" s="25">
        <f t="shared" si="6"/>
        <v>621.5</v>
      </c>
      <c r="AV25" s="25">
        <f t="shared" si="7"/>
        <v>621.5</v>
      </c>
      <c r="AW25" s="25">
        <f t="shared" si="7"/>
        <v>621.5</v>
      </c>
      <c r="AX25" s="25">
        <f t="shared" si="7"/>
        <v>621.5</v>
      </c>
      <c r="AY25" s="22" t="s">
        <v>87</v>
      </c>
    </row>
    <row r="26" spans="1:51" ht="278.25" customHeight="1">
      <c r="A26" s="21" t="s">
        <v>88</v>
      </c>
      <c r="B26" s="22" t="s">
        <v>89</v>
      </c>
      <c r="C26" s="22" t="s">
        <v>90</v>
      </c>
      <c r="D26" s="22" t="s">
        <v>91</v>
      </c>
      <c r="E26" s="22" t="s">
        <v>92</v>
      </c>
      <c r="F26" s="22" t="s">
        <v>93</v>
      </c>
      <c r="G26" s="22" t="s">
        <v>57</v>
      </c>
      <c r="H26" s="22" t="s">
        <v>94</v>
      </c>
      <c r="I26" s="22" t="s">
        <v>95</v>
      </c>
      <c r="J26" s="22"/>
      <c r="K26" s="22"/>
      <c r="L26" s="22"/>
      <c r="M26" s="22"/>
      <c r="N26" s="22"/>
      <c r="O26" s="22"/>
      <c r="P26" s="22"/>
      <c r="Q26" s="22"/>
      <c r="R26" s="22"/>
      <c r="S26" s="22"/>
      <c r="T26" s="22"/>
      <c r="U26" s="22"/>
      <c r="V26" s="22"/>
      <c r="W26" s="22"/>
      <c r="X26" s="22"/>
      <c r="Y26" s="22"/>
      <c r="Z26" s="22" t="s">
        <v>96</v>
      </c>
      <c r="AA26" s="22" t="s">
        <v>57</v>
      </c>
      <c r="AB26" s="22" t="s">
        <v>97</v>
      </c>
      <c r="AC26" s="24" t="s">
        <v>293</v>
      </c>
      <c r="AD26" s="22" t="s">
        <v>98</v>
      </c>
      <c r="AE26" s="22" t="s">
        <v>99</v>
      </c>
      <c r="AF26" s="22" t="s">
        <v>100</v>
      </c>
      <c r="AG26" s="22" t="s">
        <v>101</v>
      </c>
      <c r="AH26" s="22" t="s">
        <v>60</v>
      </c>
      <c r="AI26" s="25">
        <v>2150.1</v>
      </c>
      <c r="AJ26" s="25">
        <v>2150</v>
      </c>
      <c r="AK26" s="25">
        <v>2187.4</v>
      </c>
      <c r="AL26" s="25">
        <v>1949</v>
      </c>
      <c r="AM26" s="25">
        <v>2002.8</v>
      </c>
      <c r="AN26" s="25">
        <v>2060.1</v>
      </c>
      <c r="AO26" s="25">
        <v>2060</v>
      </c>
      <c r="AP26" s="25">
        <v>2187.4</v>
      </c>
      <c r="AQ26" s="25">
        <v>1949</v>
      </c>
      <c r="AR26" s="25">
        <v>2002.8</v>
      </c>
      <c r="AS26" s="25">
        <f t="shared" si="6"/>
        <v>2150</v>
      </c>
      <c r="AT26" s="25">
        <f t="shared" si="6"/>
        <v>2187.4</v>
      </c>
      <c r="AU26" s="25">
        <f t="shared" si="6"/>
        <v>1949</v>
      </c>
      <c r="AV26" s="25">
        <f t="shared" si="7"/>
        <v>2060</v>
      </c>
      <c r="AW26" s="25">
        <f t="shared" si="7"/>
        <v>2187.4</v>
      </c>
      <c r="AX26" s="25">
        <f t="shared" si="7"/>
        <v>1949</v>
      </c>
      <c r="AY26" s="22" t="s">
        <v>102</v>
      </c>
    </row>
    <row r="27" spans="1:51" ht="112.5">
      <c r="A27" s="21" t="s">
        <v>103</v>
      </c>
      <c r="B27" s="22" t="s">
        <v>104</v>
      </c>
      <c r="C27" s="22" t="s">
        <v>105</v>
      </c>
      <c r="D27" s="22" t="s">
        <v>106</v>
      </c>
      <c r="E27" s="22" t="s">
        <v>107</v>
      </c>
      <c r="F27" s="22"/>
      <c r="G27" s="22"/>
      <c r="H27" s="22"/>
      <c r="I27" s="22"/>
      <c r="J27" s="22"/>
      <c r="K27" s="22"/>
      <c r="L27" s="22"/>
      <c r="M27" s="22"/>
      <c r="N27" s="22"/>
      <c r="O27" s="22"/>
      <c r="P27" s="22"/>
      <c r="Q27" s="22"/>
      <c r="R27" s="22"/>
      <c r="S27" s="22"/>
      <c r="T27" s="22"/>
      <c r="U27" s="22"/>
      <c r="V27" s="22"/>
      <c r="W27" s="22"/>
      <c r="X27" s="22"/>
      <c r="Y27" s="22"/>
      <c r="Z27" s="22"/>
      <c r="AA27" s="22"/>
      <c r="AB27" s="22"/>
      <c r="AC27" s="24" t="s">
        <v>108</v>
      </c>
      <c r="AD27" s="22" t="s">
        <v>109</v>
      </c>
      <c r="AE27" s="22" t="s">
        <v>110</v>
      </c>
      <c r="AF27" s="22" t="s">
        <v>111</v>
      </c>
      <c r="AG27" s="22" t="s">
        <v>76</v>
      </c>
      <c r="AH27" s="22" t="s">
        <v>60</v>
      </c>
      <c r="AI27" s="25">
        <v>257.39999999999998</v>
      </c>
      <c r="AJ27" s="25">
        <v>257.39999999999998</v>
      </c>
      <c r="AK27" s="25">
        <v>315.2</v>
      </c>
      <c r="AL27" s="25">
        <v>334.6</v>
      </c>
      <c r="AM27" s="25">
        <v>343</v>
      </c>
      <c r="AN27" s="25">
        <v>240</v>
      </c>
      <c r="AO27" s="25">
        <v>240</v>
      </c>
      <c r="AP27" s="25">
        <v>315.2</v>
      </c>
      <c r="AQ27" s="25">
        <v>334.6</v>
      </c>
      <c r="AR27" s="25">
        <v>343</v>
      </c>
      <c r="AS27" s="25">
        <f t="shared" si="6"/>
        <v>257.39999999999998</v>
      </c>
      <c r="AT27" s="25">
        <f t="shared" si="6"/>
        <v>315.2</v>
      </c>
      <c r="AU27" s="25">
        <f t="shared" si="6"/>
        <v>334.6</v>
      </c>
      <c r="AV27" s="25">
        <f t="shared" si="7"/>
        <v>240</v>
      </c>
      <c r="AW27" s="25">
        <f t="shared" si="7"/>
        <v>315.2</v>
      </c>
      <c r="AX27" s="25">
        <f t="shared" si="7"/>
        <v>334.6</v>
      </c>
      <c r="AY27" s="22" t="s">
        <v>62</v>
      </c>
    </row>
    <row r="28" spans="1:51" ht="303.75">
      <c r="A28" s="27" t="s">
        <v>112</v>
      </c>
      <c r="B28" s="22" t="s">
        <v>113</v>
      </c>
      <c r="C28" s="22" t="s">
        <v>53</v>
      </c>
      <c r="D28" s="22" t="s">
        <v>114</v>
      </c>
      <c r="E28" s="22" t="s">
        <v>55</v>
      </c>
      <c r="F28" s="22"/>
      <c r="G28" s="22"/>
      <c r="H28" s="22"/>
      <c r="I28" s="22"/>
      <c r="J28" s="22"/>
      <c r="K28" s="22"/>
      <c r="L28" s="22"/>
      <c r="M28" s="22"/>
      <c r="N28" s="22"/>
      <c r="O28" s="22"/>
      <c r="P28" s="22"/>
      <c r="Q28" s="22"/>
      <c r="R28" s="22"/>
      <c r="S28" s="22"/>
      <c r="T28" s="22"/>
      <c r="U28" s="22"/>
      <c r="V28" s="22"/>
      <c r="W28" s="22"/>
      <c r="X28" s="22"/>
      <c r="Y28" s="22"/>
      <c r="Z28" s="22" t="s">
        <v>115</v>
      </c>
      <c r="AA28" s="22" t="s">
        <v>57</v>
      </c>
      <c r="AB28" s="22" t="s">
        <v>116</v>
      </c>
      <c r="AC28" s="26" t="s">
        <v>292</v>
      </c>
      <c r="AD28" s="22" t="s">
        <v>83</v>
      </c>
      <c r="AE28" s="22" t="s">
        <v>117</v>
      </c>
      <c r="AF28" s="22" t="s">
        <v>76</v>
      </c>
      <c r="AG28" s="22" t="s">
        <v>77</v>
      </c>
      <c r="AH28" s="22" t="s">
        <v>78</v>
      </c>
      <c r="AI28" s="25">
        <v>2808.1</v>
      </c>
      <c r="AJ28" s="25">
        <v>2779.1</v>
      </c>
      <c r="AK28" s="25">
        <v>1761.6</v>
      </c>
      <c r="AL28" s="25">
        <v>1792.3</v>
      </c>
      <c r="AM28" s="25">
        <v>1853.5</v>
      </c>
      <c r="AN28" s="25">
        <v>2190</v>
      </c>
      <c r="AO28" s="25">
        <v>2161</v>
      </c>
      <c r="AP28" s="25">
        <v>1761.6</v>
      </c>
      <c r="AQ28" s="25">
        <v>1792.3</v>
      </c>
      <c r="AR28" s="25">
        <v>1853.5</v>
      </c>
      <c r="AS28" s="25">
        <f t="shared" si="6"/>
        <v>2779.1</v>
      </c>
      <c r="AT28" s="25">
        <f t="shared" si="6"/>
        <v>1761.6</v>
      </c>
      <c r="AU28" s="25">
        <f t="shared" si="6"/>
        <v>1792.3</v>
      </c>
      <c r="AV28" s="25">
        <f t="shared" si="7"/>
        <v>2161</v>
      </c>
      <c r="AW28" s="25">
        <f t="shared" si="7"/>
        <v>1761.6</v>
      </c>
      <c r="AX28" s="25">
        <f t="shared" si="7"/>
        <v>1792.3</v>
      </c>
      <c r="AY28" s="22" t="s">
        <v>87</v>
      </c>
    </row>
    <row r="29" spans="1:51" s="20" customFormat="1" ht="147">
      <c r="A29" s="28" t="s">
        <v>118</v>
      </c>
      <c r="B29" s="18" t="s">
        <v>119</v>
      </c>
      <c r="C29" s="18" t="s">
        <v>45</v>
      </c>
      <c r="D29" s="18" t="s">
        <v>45</v>
      </c>
      <c r="E29" s="18" t="s">
        <v>45</v>
      </c>
      <c r="F29" s="18" t="s">
        <v>45</v>
      </c>
      <c r="G29" s="18" t="s">
        <v>45</v>
      </c>
      <c r="H29" s="18" t="s">
        <v>45</v>
      </c>
      <c r="I29" s="18" t="s">
        <v>45</v>
      </c>
      <c r="J29" s="18" t="s">
        <v>45</v>
      </c>
      <c r="K29" s="18" t="s">
        <v>45</v>
      </c>
      <c r="L29" s="18" t="s">
        <v>45</v>
      </c>
      <c r="M29" s="18" t="s">
        <v>45</v>
      </c>
      <c r="N29" s="18" t="s">
        <v>45</v>
      </c>
      <c r="O29" s="18" t="s">
        <v>45</v>
      </c>
      <c r="P29" s="18" t="s">
        <v>45</v>
      </c>
      <c r="Q29" s="18" t="s">
        <v>45</v>
      </c>
      <c r="R29" s="18" t="s">
        <v>45</v>
      </c>
      <c r="S29" s="18" t="s">
        <v>45</v>
      </c>
      <c r="T29" s="18" t="s">
        <v>45</v>
      </c>
      <c r="U29" s="18" t="s">
        <v>45</v>
      </c>
      <c r="V29" s="18" t="s">
        <v>45</v>
      </c>
      <c r="W29" s="18" t="s">
        <v>45</v>
      </c>
      <c r="X29" s="18" t="s">
        <v>45</v>
      </c>
      <c r="Y29" s="18" t="s">
        <v>45</v>
      </c>
      <c r="Z29" s="18" t="s">
        <v>45</v>
      </c>
      <c r="AA29" s="18" t="s">
        <v>45</v>
      </c>
      <c r="AB29" s="18" t="s">
        <v>45</v>
      </c>
      <c r="AC29" s="18" t="s">
        <v>45</v>
      </c>
      <c r="AD29" s="18" t="s">
        <v>45</v>
      </c>
      <c r="AE29" s="18" t="s">
        <v>45</v>
      </c>
      <c r="AF29" s="18" t="s">
        <v>45</v>
      </c>
      <c r="AG29" s="18" t="s">
        <v>45</v>
      </c>
      <c r="AH29" s="18" t="s">
        <v>45</v>
      </c>
      <c r="AI29" s="19">
        <f t="shared" ref="AI29:AJ29" si="8">SUM(AI31+AI32+AI33+AI34+AI35+AI36+AI37)</f>
        <v>17954.700000000004</v>
      </c>
      <c r="AJ29" s="19">
        <f t="shared" si="8"/>
        <v>17812.3</v>
      </c>
      <c r="AK29" s="19">
        <f>SUM(AK31+AK32+AK33+AK34+AK35+AK36+AK37)</f>
        <v>4108.5999999999995</v>
      </c>
      <c r="AL29" s="19">
        <f t="shared" ref="AL29:AX29" si="9">SUM(AL31+AL32+AL33+AL34+AL35+AL36+AL37)</f>
        <v>5055.7</v>
      </c>
      <c r="AM29" s="19">
        <f t="shared" si="9"/>
        <v>5043.6000000000004</v>
      </c>
      <c r="AN29" s="19">
        <f t="shared" si="9"/>
        <v>12766.9</v>
      </c>
      <c r="AO29" s="19">
        <f t="shared" si="9"/>
        <v>12624.499999999998</v>
      </c>
      <c r="AP29" s="19">
        <f t="shared" si="9"/>
        <v>4085.6</v>
      </c>
      <c r="AQ29" s="19">
        <f t="shared" si="9"/>
        <v>5055.7</v>
      </c>
      <c r="AR29" s="19">
        <f t="shared" si="9"/>
        <v>5043.6000000000004</v>
      </c>
      <c r="AS29" s="19">
        <f t="shared" si="9"/>
        <v>17812.3</v>
      </c>
      <c r="AT29" s="19">
        <f t="shared" si="9"/>
        <v>4108.5999999999995</v>
      </c>
      <c r="AU29" s="19">
        <f t="shared" si="9"/>
        <v>5055.7</v>
      </c>
      <c r="AV29" s="19">
        <f t="shared" si="9"/>
        <v>12624.499999999998</v>
      </c>
      <c r="AW29" s="19">
        <f t="shared" si="9"/>
        <v>4085.6</v>
      </c>
      <c r="AX29" s="19">
        <f t="shared" si="9"/>
        <v>5055.7</v>
      </c>
      <c r="AY29" s="18" t="s">
        <v>45</v>
      </c>
    </row>
    <row r="30" spans="1:51" ht="12.75">
      <c r="A30" s="21" t="s">
        <v>46</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3"/>
      <c r="AJ30" s="23"/>
      <c r="AK30" s="23"/>
      <c r="AL30" s="23"/>
      <c r="AM30" s="23"/>
      <c r="AN30" s="23"/>
      <c r="AO30" s="23"/>
      <c r="AP30" s="23"/>
      <c r="AQ30" s="23"/>
      <c r="AR30" s="23"/>
      <c r="AS30" s="23"/>
      <c r="AT30" s="23"/>
      <c r="AU30" s="23"/>
      <c r="AV30" s="23"/>
      <c r="AW30" s="23"/>
      <c r="AX30" s="23"/>
      <c r="AY30" s="22"/>
    </row>
    <row r="31" spans="1:51" ht="409.5" customHeight="1">
      <c r="A31" s="21" t="s">
        <v>120</v>
      </c>
      <c r="B31" s="22" t="s">
        <v>121</v>
      </c>
      <c r="C31" s="24" t="s">
        <v>122</v>
      </c>
      <c r="D31" s="22" t="s">
        <v>123</v>
      </c>
      <c r="E31" s="22" t="s">
        <v>124</v>
      </c>
      <c r="F31" s="22"/>
      <c r="G31" s="22"/>
      <c r="H31" s="22"/>
      <c r="I31" s="22"/>
      <c r="J31" s="22"/>
      <c r="K31" s="22"/>
      <c r="L31" s="22"/>
      <c r="M31" s="22"/>
      <c r="N31" s="22"/>
      <c r="O31" s="22"/>
      <c r="P31" s="22"/>
      <c r="Q31" s="22"/>
      <c r="R31" s="22"/>
      <c r="S31" s="22"/>
      <c r="T31" s="22"/>
      <c r="U31" s="22"/>
      <c r="V31" s="22"/>
      <c r="W31" s="22"/>
      <c r="X31" s="22"/>
      <c r="Y31" s="22"/>
      <c r="Z31" s="24" t="s">
        <v>125</v>
      </c>
      <c r="AA31" s="22" t="s">
        <v>126</v>
      </c>
      <c r="AB31" s="22" t="s">
        <v>127</v>
      </c>
      <c r="AC31" s="24" t="s">
        <v>128</v>
      </c>
      <c r="AD31" s="22" t="s">
        <v>129</v>
      </c>
      <c r="AE31" s="22" t="s">
        <v>130</v>
      </c>
      <c r="AF31" s="22" t="s">
        <v>131</v>
      </c>
      <c r="AG31" s="22" t="s">
        <v>77</v>
      </c>
      <c r="AH31" s="22" t="s">
        <v>86</v>
      </c>
      <c r="AI31" s="25">
        <v>8676.1</v>
      </c>
      <c r="AJ31" s="25">
        <v>8605.9</v>
      </c>
      <c r="AK31" s="25">
        <v>684.4</v>
      </c>
      <c r="AL31" s="25">
        <v>1461.1</v>
      </c>
      <c r="AM31" s="25">
        <v>1656.2</v>
      </c>
      <c r="AN31" s="25">
        <v>3488.3</v>
      </c>
      <c r="AO31" s="25">
        <v>3418.1</v>
      </c>
      <c r="AP31" s="25">
        <v>684.4</v>
      </c>
      <c r="AQ31" s="25">
        <v>1461.1</v>
      </c>
      <c r="AR31" s="25">
        <v>1656.2</v>
      </c>
      <c r="AS31" s="25">
        <f t="shared" ref="AS31:AU37" si="10">SUM(AJ31)</f>
        <v>8605.9</v>
      </c>
      <c r="AT31" s="25">
        <f t="shared" si="10"/>
        <v>684.4</v>
      </c>
      <c r="AU31" s="25">
        <f t="shared" si="10"/>
        <v>1461.1</v>
      </c>
      <c r="AV31" s="25">
        <f t="shared" ref="AV31:AX37" si="11">SUM(AO31)</f>
        <v>3418.1</v>
      </c>
      <c r="AW31" s="25">
        <f t="shared" si="11"/>
        <v>684.4</v>
      </c>
      <c r="AX31" s="25">
        <f t="shared" si="11"/>
        <v>1461.1</v>
      </c>
      <c r="AY31" s="22" t="s">
        <v>132</v>
      </c>
    </row>
    <row r="32" spans="1:51" ht="225">
      <c r="A32" s="27" t="s">
        <v>133</v>
      </c>
      <c r="B32" s="22" t="s">
        <v>134</v>
      </c>
      <c r="C32" s="24" t="s">
        <v>135</v>
      </c>
      <c r="D32" s="22" t="s">
        <v>136</v>
      </c>
      <c r="E32" s="22" t="s">
        <v>137</v>
      </c>
      <c r="F32" s="22"/>
      <c r="G32" s="22"/>
      <c r="H32" s="22"/>
      <c r="I32" s="22"/>
      <c r="J32" s="22"/>
      <c r="K32" s="22"/>
      <c r="L32" s="22"/>
      <c r="M32" s="22"/>
      <c r="N32" s="22"/>
      <c r="O32" s="22"/>
      <c r="P32" s="22"/>
      <c r="Q32" s="22"/>
      <c r="R32" s="22"/>
      <c r="S32" s="22"/>
      <c r="T32" s="22"/>
      <c r="U32" s="22"/>
      <c r="V32" s="22"/>
      <c r="W32" s="22" t="s">
        <v>138</v>
      </c>
      <c r="X32" s="22" t="s">
        <v>57</v>
      </c>
      <c r="Y32" s="22" t="s">
        <v>139</v>
      </c>
      <c r="Z32" s="22"/>
      <c r="AA32" s="22"/>
      <c r="AB32" s="22"/>
      <c r="AC32" s="24" t="s">
        <v>140</v>
      </c>
      <c r="AD32" s="22" t="s">
        <v>141</v>
      </c>
      <c r="AE32" s="22" t="s">
        <v>142</v>
      </c>
      <c r="AF32" s="22" t="s">
        <v>143</v>
      </c>
      <c r="AG32" s="22" t="s">
        <v>144</v>
      </c>
      <c r="AH32" s="22" t="s">
        <v>145</v>
      </c>
      <c r="AI32" s="25">
        <v>6928.8</v>
      </c>
      <c r="AJ32" s="25">
        <v>6887.2</v>
      </c>
      <c r="AK32" s="25">
        <v>809.8</v>
      </c>
      <c r="AL32" s="25">
        <v>1150.2</v>
      </c>
      <c r="AM32" s="25">
        <v>1165.2</v>
      </c>
      <c r="AN32" s="25">
        <v>6928.8</v>
      </c>
      <c r="AO32" s="25">
        <v>6887.2</v>
      </c>
      <c r="AP32" s="25">
        <v>809.8</v>
      </c>
      <c r="AQ32" s="25">
        <v>1150.2</v>
      </c>
      <c r="AR32" s="25">
        <v>1165.2</v>
      </c>
      <c r="AS32" s="25">
        <f t="shared" si="10"/>
        <v>6887.2</v>
      </c>
      <c r="AT32" s="25">
        <f t="shared" si="10"/>
        <v>809.8</v>
      </c>
      <c r="AU32" s="25">
        <f t="shared" si="10"/>
        <v>1150.2</v>
      </c>
      <c r="AV32" s="25">
        <f t="shared" si="11"/>
        <v>6887.2</v>
      </c>
      <c r="AW32" s="25">
        <f t="shared" si="11"/>
        <v>809.8</v>
      </c>
      <c r="AX32" s="25">
        <f t="shared" si="11"/>
        <v>1150.2</v>
      </c>
      <c r="AY32" s="22" t="s">
        <v>132</v>
      </c>
    </row>
    <row r="33" spans="1:51" ht="157.5">
      <c r="A33" s="27" t="s">
        <v>146</v>
      </c>
      <c r="B33" s="22" t="s">
        <v>147</v>
      </c>
      <c r="C33" s="22" t="s">
        <v>53</v>
      </c>
      <c r="D33" s="22" t="s">
        <v>148</v>
      </c>
      <c r="E33" s="22" t="s">
        <v>55</v>
      </c>
      <c r="F33" s="22"/>
      <c r="G33" s="22"/>
      <c r="H33" s="22"/>
      <c r="I33" s="22"/>
      <c r="J33" s="22"/>
      <c r="K33" s="22"/>
      <c r="L33" s="22"/>
      <c r="M33" s="22"/>
      <c r="N33" s="22"/>
      <c r="O33" s="22"/>
      <c r="P33" s="22"/>
      <c r="Q33" s="22"/>
      <c r="R33" s="22"/>
      <c r="S33" s="22"/>
      <c r="T33" s="22"/>
      <c r="U33" s="22"/>
      <c r="V33" s="22"/>
      <c r="W33" s="22"/>
      <c r="X33" s="22"/>
      <c r="Y33" s="22"/>
      <c r="Z33" s="24" t="s">
        <v>149</v>
      </c>
      <c r="AA33" s="22" t="s">
        <v>126</v>
      </c>
      <c r="AB33" s="22" t="s">
        <v>150</v>
      </c>
      <c r="AC33" s="29" t="s">
        <v>151</v>
      </c>
      <c r="AD33" s="22" t="s">
        <v>83</v>
      </c>
      <c r="AE33" s="22" t="s">
        <v>152</v>
      </c>
      <c r="AF33" s="22" t="s">
        <v>153</v>
      </c>
      <c r="AG33" s="22" t="s">
        <v>154</v>
      </c>
      <c r="AH33" s="22" t="s">
        <v>155</v>
      </c>
      <c r="AI33" s="25">
        <v>1152.4000000000001</v>
      </c>
      <c r="AJ33" s="25">
        <v>1141.8</v>
      </c>
      <c r="AK33" s="25">
        <v>2324.4</v>
      </c>
      <c r="AL33" s="25">
        <v>2081.6999999999998</v>
      </c>
      <c r="AM33" s="25">
        <v>1829.6</v>
      </c>
      <c r="AN33" s="25">
        <v>1152.4000000000001</v>
      </c>
      <c r="AO33" s="25">
        <v>1141.8</v>
      </c>
      <c r="AP33" s="25">
        <v>2324.4</v>
      </c>
      <c r="AQ33" s="25">
        <v>2081.6999999999998</v>
      </c>
      <c r="AR33" s="25">
        <v>1829.6</v>
      </c>
      <c r="AS33" s="25">
        <f t="shared" si="10"/>
        <v>1141.8</v>
      </c>
      <c r="AT33" s="25">
        <f t="shared" si="10"/>
        <v>2324.4</v>
      </c>
      <c r="AU33" s="25">
        <f t="shared" si="10"/>
        <v>2081.6999999999998</v>
      </c>
      <c r="AV33" s="25">
        <f t="shared" si="11"/>
        <v>1141.8</v>
      </c>
      <c r="AW33" s="25">
        <f t="shared" si="11"/>
        <v>2324.4</v>
      </c>
      <c r="AX33" s="25">
        <f t="shared" si="11"/>
        <v>2081.6999999999998</v>
      </c>
      <c r="AY33" s="22" t="s">
        <v>62</v>
      </c>
    </row>
    <row r="34" spans="1:51" ht="123.75">
      <c r="A34" s="21" t="s">
        <v>156</v>
      </c>
      <c r="B34" s="22" t="s">
        <v>157</v>
      </c>
      <c r="C34" s="24" t="s">
        <v>158</v>
      </c>
      <c r="D34" s="22" t="s">
        <v>159</v>
      </c>
      <c r="E34" s="22" t="s">
        <v>160</v>
      </c>
      <c r="F34" s="22"/>
      <c r="G34" s="22"/>
      <c r="H34" s="22"/>
      <c r="I34" s="22"/>
      <c r="J34" s="22"/>
      <c r="K34" s="22"/>
      <c r="L34" s="22"/>
      <c r="M34" s="22"/>
      <c r="N34" s="22"/>
      <c r="O34" s="22"/>
      <c r="P34" s="22"/>
      <c r="Q34" s="22"/>
      <c r="R34" s="22"/>
      <c r="S34" s="22"/>
      <c r="T34" s="22"/>
      <c r="U34" s="22"/>
      <c r="V34" s="22"/>
      <c r="W34" s="22" t="s">
        <v>161</v>
      </c>
      <c r="X34" s="22" t="s">
        <v>57</v>
      </c>
      <c r="Y34" s="22" t="s">
        <v>162</v>
      </c>
      <c r="Z34" s="22" t="s">
        <v>71</v>
      </c>
      <c r="AA34" s="22" t="s">
        <v>57</v>
      </c>
      <c r="AB34" s="22" t="s">
        <v>72</v>
      </c>
      <c r="AC34" s="24" t="s">
        <v>163</v>
      </c>
      <c r="AD34" s="22" t="s">
        <v>126</v>
      </c>
      <c r="AE34" s="22" t="s">
        <v>164</v>
      </c>
      <c r="AF34" s="22" t="s">
        <v>76</v>
      </c>
      <c r="AG34" s="22" t="s">
        <v>60</v>
      </c>
      <c r="AH34" s="22" t="s">
        <v>76</v>
      </c>
      <c r="AI34" s="25">
        <v>20</v>
      </c>
      <c r="AJ34" s="25">
        <v>0</v>
      </c>
      <c r="AK34" s="25">
        <v>50</v>
      </c>
      <c r="AL34" s="25">
        <v>50</v>
      </c>
      <c r="AM34" s="25">
        <v>50</v>
      </c>
      <c r="AN34" s="25">
        <v>20</v>
      </c>
      <c r="AO34" s="25">
        <v>0</v>
      </c>
      <c r="AP34" s="25">
        <v>50</v>
      </c>
      <c r="AQ34" s="25">
        <v>50</v>
      </c>
      <c r="AR34" s="25">
        <v>50</v>
      </c>
      <c r="AS34" s="25">
        <f t="shared" si="10"/>
        <v>0</v>
      </c>
      <c r="AT34" s="25">
        <f t="shared" si="10"/>
        <v>50</v>
      </c>
      <c r="AU34" s="25">
        <f t="shared" si="10"/>
        <v>50</v>
      </c>
      <c r="AV34" s="25">
        <f t="shared" si="11"/>
        <v>0</v>
      </c>
      <c r="AW34" s="25">
        <f t="shared" si="11"/>
        <v>50</v>
      </c>
      <c r="AX34" s="25">
        <f t="shared" si="11"/>
        <v>50</v>
      </c>
      <c r="AY34" s="22" t="s">
        <v>62</v>
      </c>
    </row>
    <row r="35" spans="1:51" ht="90">
      <c r="A35" s="21" t="s">
        <v>165</v>
      </c>
      <c r="B35" s="22" t="s">
        <v>166</v>
      </c>
      <c r="C35" s="22" t="s">
        <v>53</v>
      </c>
      <c r="D35" s="22" t="s">
        <v>167</v>
      </c>
      <c r="E35" s="22" t="s">
        <v>55</v>
      </c>
      <c r="F35" s="22"/>
      <c r="G35" s="22"/>
      <c r="H35" s="22"/>
      <c r="I35" s="22"/>
      <c r="J35" s="22"/>
      <c r="K35" s="22"/>
      <c r="L35" s="22"/>
      <c r="M35" s="22"/>
      <c r="N35" s="22"/>
      <c r="O35" s="22"/>
      <c r="P35" s="22"/>
      <c r="Q35" s="22"/>
      <c r="R35" s="22"/>
      <c r="S35" s="22"/>
      <c r="T35" s="22"/>
      <c r="U35" s="22"/>
      <c r="V35" s="22"/>
      <c r="W35" s="22"/>
      <c r="X35" s="22"/>
      <c r="Y35" s="22"/>
      <c r="Z35" s="24" t="s">
        <v>168</v>
      </c>
      <c r="AA35" s="22" t="s">
        <v>57</v>
      </c>
      <c r="AB35" s="22" t="s">
        <v>169</v>
      </c>
      <c r="AC35" s="26" t="s">
        <v>170</v>
      </c>
      <c r="AD35" s="22" t="s">
        <v>83</v>
      </c>
      <c r="AE35" s="22" t="s">
        <v>171</v>
      </c>
      <c r="AF35" s="22" t="s">
        <v>131</v>
      </c>
      <c r="AG35" s="22" t="s">
        <v>77</v>
      </c>
      <c r="AH35" s="22" t="s">
        <v>78</v>
      </c>
      <c r="AI35" s="25">
        <v>725.9</v>
      </c>
      <c r="AJ35" s="25">
        <v>725.9</v>
      </c>
      <c r="AK35" s="25">
        <v>114.9</v>
      </c>
      <c r="AL35" s="25">
        <v>206.6</v>
      </c>
      <c r="AM35" s="25">
        <v>232.3</v>
      </c>
      <c r="AN35" s="25">
        <v>725.9</v>
      </c>
      <c r="AO35" s="25">
        <v>725.9</v>
      </c>
      <c r="AP35" s="25">
        <v>114.9</v>
      </c>
      <c r="AQ35" s="25">
        <v>206.6</v>
      </c>
      <c r="AR35" s="25">
        <v>232.3</v>
      </c>
      <c r="AS35" s="25">
        <f t="shared" si="10"/>
        <v>725.9</v>
      </c>
      <c r="AT35" s="25">
        <f t="shared" si="10"/>
        <v>114.9</v>
      </c>
      <c r="AU35" s="25">
        <f t="shared" si="10"/>
        <v>206.6</v>
      </c>
      <c r="AV35" s="25">
        <f t="shared" si="11"/>
        <v>725.9</v>
      </c>
      <c r="AW35" s="25">
        <f t="shared" si="11"/>
        <v>114.9</v>
      </c>
      <c r="AX35" s="25">
        <f t="shared" si="11"/>
        <v>206.6</v>
      </c>
      <c r="AY35" s="22" t="s">
        <v>172</v>
      </c>
    </row>
    <row r="36" spans="1:51" ht="56.25">
      <c r="A36" s="21" t="s">
        <v>173</v>
      </c>
      <c r="B36" s="22" t="s">
        <v>174</v>
      </c>
      <c r="C36" s="22" t="s">
        <v>53</v>
      </c>
      <c r="D36" s="22" t="s">
        <v>175</v>
      </c>
      <c r="E36" s="22" t="s">
        <v>55</v>
      </c>
      <c r="F36" s="22"/>
      <c r="G36" s="22"/>
      <c r="H36" s="22"/>
      <c r="I36" s="22"/>
      <c r="J36" s="22"/>
      <c r="K36" s="22"/>
      <c r="L36" s="22"/>
      <c r="M36" s="22"/>
      <c r="N36" s="22"/>
      <c r="O36" s="22"/>
      <c r="P36" s="22"/>
      <c r="Q36" s="22"/>
      <c r="R36" s="22"/>
      <c r="S36" s="22"/>
      <c r="T36" s="22"/>
      <c r="U36" s="22"/>
      <c r="V36" s="22"/>
      <c r="W36" s="22"/>
      <c r="X36" s="22"/>
      <c r="Y36" s="22"/>
      <c r="Z36" s="22" t="s">
        <v>115</v>
      </c>
      <c r="AA36" s="22" t="s">
        <v>57</v>
      </c>
      <c r="AB36" s="22" t="s">
        <v>116</v>
      </c>
      <c r="AC36" s="30" t="s">
        <v>176</v>
      </c>
      <c r="AD36" s="22" t="s">
        <v>57</v>
      </c>
      <c r="AE36" s="22" t="s">
        <v>177</v>
      </c>
      <c r="AF36" s="22" t="s">
        <v>76</v>
      </c>
      <c r="AG36" s="22" t="s">
        <v>77</v>
      </c>
      <c r="AH36" s="22" t="s">
        <v>78</v>
      </c>
      <c r="AI36" s="25">
        <v>402.6</v>
      </c>
      <c r="AJ36" s="25">
        <v>402.6</v>
      </c>
      <c r="AK36" s="25">
        <v>74.2</v>
      </c>
      <c r="AL36" s="25">
        <v>53.2</v>
      </c>
      <c r="AM36" s="25">
        <v>55.3</v>
      </c>
      <c r="AN36" s="25">
        <v>402.6</v>
      </c>
      <c r="AO36" s="25">
        <v>402.6</v>
      </c>
      <c r="AP36" s="25">
        <v>51.2</v>
      </c>
      <c r="AQ36" s="25">
        <v>53.2</v>
      </c>
      <c r="AR36" s="25">
        <v>55.3</v>
      </c>
      <c r="AS36" s="25">
        <f t="shared" si="10"/>
        <v>402.6</v>
      </c>
      <c r="AT36" s="25">
        <f t="shared" si="10"/>
        <v>74.2</v>
      </c>
      <c r="AU36" s="25">
        <f t="shared" si="10"/>
        <v>53.2</v>
      </c>
      <c r="AV36" s="25">
        <f t="shared" si="11"/>
        <v>402.6</v>
      </c>
      <c r="AW36" s="25">
        <f t="shared" si="11"/>
        <v>51.2</v>
      </c>
      <c r="AX36" s="25">
        <f t="shared" si="11"/>
        <v>53.2</v>
      </c>
      <c r="AY36" s="22" t="s">
        <v>172</v>
      </c>
    </row>
    <row r="37" spans="1:51" ht="78.75">
      <c r="A37" s="21" t="s">
        <v>178</v>
      </c>
      <c r="B37" s="22" t="s">
        <v>179</v>
      </c>
      <c r="C37" s="22" t="s">
        <v>53</v>
      </c>
      <c r="D37" s="22" t="s">
        <v>180</v>
      </c>
      <c r="E37" s="22" t="s">
        <v>55</v>
      </c>
      <c r="F37" s="22"/>
      <c r="G37" s="22"/>
      <c r="H37" s="22"/>
      <c r="I37" s="22"/>
      <c r="J37" s="22"/>
      <c r="K37" s="22"/>
      <c r="L37" s="22"/>
      <c r="M37" s="22"/>
      <c r="N37" s="22"/>
      <c r="O37" s="22"/>
      <c r="P37" s="22"/>
      <c r="Q37" s="22"/>
      <c r="R37" s="22"/>
      <c r="S37" s="22"/>
      <c r="T37" s="22"/>
      <c r="U37" s="22"/>
      <c r="V37" s="22"/>
      <c r="W37" s="22"/>
      <c r="X37" s="22"/>
      <c r="Y37" s="22"/>
      <c r="Z37" s="22" t="s">
        <v>71</v>
      </c>
      <c r="AA37" s="22" t="s">
        <v>57</v>
      </c>
      <c r="AB37" s="22" t="s">
        <v>72</v>
      </c>
      <c r="AC37" s="26" t="s">
        <v>181</v>
      </c>
      <c r="AD37" s="22" t="s">
        <v>57</v>
      </c>
      <c r="AE37" s="22" t="s">
        <v>182</v>
      </c>
      <c r="AF37" s="22" t="s">
        <v>76</v>
      </c>
      <c r="AG37" s="22" t="s">
        <v>77</v>
      </c>
      <c r="AH37" s="22" t="s">
        <v>78</v>
      </c>
      <c r="AI37" s="25">
        <v>48.9</v>
      </c>
      <c r="AJ37" s="25">
        <v>48.9</v>
      </c>
      <c r="AK37" s="25">
        <v>50.9</v>
      </c>
      <c r="AL37" s="25">
        <v>52.9</v>
      </c>
      <c r="AM37" s="25">
        <v>55</v>
      </c>
      <c r="AN37" s="25">
        <v>48.9</v>
      </c>
      <c r="AO37" s="25">
        <v>48.9</v>
      </c>
      <c r="AP37" s="25">
        <v>50.9</v>
      </c>
      <c r="AQ37" s="25">
        <v>52.9</v>
      </c>
      <c r="AR37" s="25">
        <v>55</v>
      </c>
      <c r="AS37" s="25">
        <f t="shared" si="10"/>
        <v>48.9</v>
      </c>
      <c r="AT37" s="25">
        <f t="shared" si="10"/>
        <v>50.9</v>
      </c>
      <c r="AU37" s="25">
        <f t="shared" si="10"/>
        <v>52.9</v>
      </c>
      <c r="AV37" s="25">
        <f t="shared" si="11"/>
        <v>48.9</v>
      </c>
      <c r="AW37" s="25">
        <f t="shared" si="11"/>
        <v>50.9</v>
      </c>
      <c r="AX37" s="25">
        <f t="shared" si="11"/>
        <v>52.9</v>
      </c>
      <c r="AY37" s="22" t="s">
        <v>172</v>
      </c>
    </row>
    <row r="38" spans="1:51" s="20" customFormat="1" ht="199.5">
      <c r="A38" s="28" t="s">
        <v>183</v>
      </c>
      <c r="B38" s="18" t="s">
        <v>184</v>
      </c>
      <c r="C38" s="18" t="s">
        <v>45</v>
      </c>
      <c r="D38" s="18" t="s">
        <v>45</v>
      </c>
      <c r="E38" s="18" t="s">
        <v>45</v>
      </c>
      <c r="F38" s="18" t="s">
        <v>45</v>
      </c>
      <c r="G38" s="18" t="s">
        <v>45</v>
      </c>
      <c r="H38" s="18" t="s">
        <v>45</v>
      </c>
      <c r="I38" s="18" t="s">
        <v>45</v>
      </c>
      <c r="J38" s="18" t="s">
        <v>45</v>
      </c>
      <c r="K38" s="18" t="s">
        <v>45</v>
      </c>
      <c r="L38" s="18" t="s">
        <v>45</v>
      </c>
      <c r="M38" s="18" t="s">
        <v>45</v>
      </c>
      <c r="N38" s="18" t="s">
        <v>45</v>
      </c>
      <c r="O38" s="18" t="s">
        <v>45</v>
      </c>
      <c r="P38" s="18" t="s">
        <v>45</v>
      </c>
      <c r="Q38" s="18" t="s">
        <v>45</v>
      </c>
      <c r="R38" s="18" t="s">
        <v>45</v>
      </c>
      <c r="S38" s="18" t="s">
        <v>45</v>
      </c>
      <c r="T38" s="18" t="s">
        <v>45</v>
      </c>
      <c r="U38" s="18" t="s">
        <v>45</v>
      </c>
      <c r="V38" s="18" t="s">
        <v>45</v>
      </c>
      <c r="W38" s="18" t="s">
        <v>45</v>
      </c>
      <c r="X38" s="18" t="s">
        <v>45</v>
      </c>
      <c r="Y38" s="18" t="s">
        <v>45</v>
      </c>
      <c r="Z38" s="18" t="s">
        <v>45</v>
      </c>
      <c r="AA38" s="18" t="s">
        <v>45</v>
      </c>
      <c r="AB38" s="18" t="s">
        <v>45</v>
      </c>
      <c r="AC38" s="18" t="s">
        <v>45</v>
      </c>
      <c r="AD38" s="18" t="s">
        <v>45</v>
      </c>
      <c r="AE38" s="18" t="s">
        <v>45</v>
      </c>
      <c r="AF38" s="18" t="s">
        <v>45</v>
      </c>
      <c r="AG38" s="18" t="s">
        <v>45</v>
      </c>
      <c r="AH38" s="18" t="s">
        <v>45</v>
      </c>
      <c r="AI38" s="19">
        <f t="shared" ref="AI38:AJ38" si="12">SUM(AI40)</f>
        <v>4967.1000000000004</v>
      </c>
      <c r="AJ38" s="19">
        <f t="shared" si="12"/>
        <v>4958.3</v>
      </c>
      <c r="AK38" s="19">
        <f>SUM(AK40)</f>
        <v>5290.9</v>
      </c>
      <c r="AL38" s="19">
        <f t="shared" ref="AL38:AX38" si="13">SUM(AL40)</f>
        <v>5498.7</v>
      </c>
      <c r="AM38" s="19">
        <f t="shared" si="13"/>
        <v>5666.2</v>
      </c>
      <c r="AN38" s="19">
        <f t="shared" si="13"/>
        <v>4919.7</v>
      </c>
      <c r="AO38" s="19">
        <f t="shared" si="13"/>
        <v>4910.8999999999996</v>
      </c>
      <c r="AP38" s="19">
        <f t="shared" si="13"/>
        <v>5243.5</v>
      </c>
      <c r="AQ38" s="19">
        <f t="shared" si="13"/>
        <v>5451.3</v>
      </c>
      <c r="AR38" s="19">
        <f t="shared" si="13"/>
        <v>5666.2</v>
      </c>
      <c r="AS38" s="19">
        <f t="shared" si="13"/>
        <v>4958.3</v>
      </c>
      <c r="AT38" s="19">
        <f t="shared" si="13"/>
        <v>5290.9</v>
      </c>
      <c r="AU38" s="19">
        <f t="shared" si="13"/>
        <v>5498.7</v>
      </c>
      <c r="AV38" s="19">
        <f t="shared" si="13"/>
        <v>4910.8999999999996</v>
      </c>
      <c r="AW38" s="19">
        <f t="shared" si="13"/>
        <v>5243.5</v>
      </c>
      <c r="AX38" s="19">
        <f t="shared" si="13"/>
        <v>5451.3</v>
      </c>
      <c r="AY38" s="18" t="s">
        <v>45</v>
      </c>
    </row>
    <row r="39" spans="1:51" ht="12.75">
      <c r="A39" s="21" t="s">
        <v>46</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3"/>
      <c r="AJ39" s="23"/>
      <c r="AK39" s="23"/>
      <c r="AL39" s="23"/>
      <c r="AM39" s="23"/>
      <c r="AN39" s="23"/>
      <c r="AO39" s="23"/>
      <c r="AP39" s="23"/>
      <c r="AQ39" s="23"/>
      <c r="AR39" s="23"/>
      <c r="AS39" s="23"/>
      <c r="AT39" s="23"/>
      <c r="AU39" s="23"/>
      <c r="AV39" s="23"/>
      <c r="AW39" s="23"/>
      <c r="AX39" s="23"/>
      <c r="AY39" s="22"/>
    </row>
    <row r="40" spans="1:51" ht="409.5" customHeight="1">
      <c r="A40" s="21" t="s">
        <v>185</v>
      </c>
      <c r="B40" s="22" t="s">
        <v>186</v>
      </c>
      <c r="C40" s="22" t="s">
        <v>187</v>
      </c>
      <c r="D40" s="22" t="s">
        <v>188</v>
      </c>
      <c r="E40" s="22" t="s">
        <v>189</v>
      </c>
      <c r="F40" s="22"/>
      <c r="G40" s="22"/>
      <c r="H40" s="22"/>
      <c r="I40" s="22"/>
      <c r="J40" s="22"/>
      <c r="K40" s="22"/>
      <c r="L40" s="22"/>
      <c r="M40" s="22"/>
      <c r="N40" s="22"/>
      <c r="O40" s="22"/>
      <c r="P40" s="22"/>
      <c r="Q40" s="22"/>
      <c r="R40" s="22"/>
      <c r="S40" s="22"/>
      <c r="T40" s="22"/>
      <c r="U40" s="22"/>
      <c r="V40" s="22"/>
      <c r="W40" s="22" t="s">
        <v>190</v>
      </c>
      <c r="X40" s="22" t="s">
        <v>57</v>
      </c>
      <c r="Y40" s="22" t="s">
        <v>191</v>
      </c>
      <c r="Z40" s="22"/>
      <c r="AA40" s="22"/>
      <c r="AB40" s="22"/>
      <c r="AC40" s="24" t="s">
        <v>192</v>
      </c>
      <c r="AD40" s="22" t="s">
        <v>193</v>
      </c>
      <c r="AE40" s="26" t="s">
        <v>194</v>
      </c>
      <c r="AF40" s="22" t="s">
        <v>59</v>
      </c>
      <c r="AG40" s="22" t="s">
        <v>195</v>
      </c>
      <c r="AH40" s="22" t="s">
        <v>196</v>
      </c>
      <c r="AI40" s="25">
        <v>4967.1000000000004</v>
      </c>
      <c r="AJ40" s="25">
        <v>4958.3</v>
      </c>
      <c r="AK40" s="25">
        <v>5290.9</v>
      </c>
      <c r="AL40" s="25">
        <v>5498.7</v>
      </c>
      <c r="AM40" s="25">
        <v>5666.2</v>
      </c>
      <c r="AN40" s="25">
        <v>4919.7</v>
      </c>
      <c r="AO40" s="25">
        <v>4910.8999999999996</v>
      </c>
      <c r="AP40" s="25">
        <v>5243.5</v>
      </c>
      <c r="AQ40" s="25">
        <v>5451.3</v>
      </c>
      <c r="AR40" s="25">
        <v>5666.2</v>
      </c>
      <c r="AS40" s="25">
        <f>SUM(AJ40)</f>
        <v>4958.3</v>
      </c>
      <c r="AT40" s="25">
        <f>SUM(AK40)</f>
        <v>5290.9</v>
      </c>
      <c r="AU40" s="25">
        <f>SUM(AL40)</f>
        <v>5498.7</v>
      </c>
      <c r="AV40" s="25">
        <f>SUM(AO40)</f>
        <v>4910.8999999999996</v>
      </c>
      <c r="AW40" s="25">
        <f>SUM(AP40)</f>
        <v>5243.5</v>
      </c>
      <c r="AX40" s="25">
        <f>SUM(AQ40)</f>
        <v>5451.3</v>
      </c>
      <c r="AY40" s="22" t="s">
        <v>197</v>
      </c>
    </row>
    <row r="41" spans="1:51" s="20" customFormat="1" ht="178.5">
      <c r="A41" s="28" t="s">
        <v>198</v>
      </c>
      <c r="B41" s="18" t="s">
        <v>199</v>
      </c>
      <c r="C41" s="18" t="s">
        <v>45</v>
      </c>
      <c r="D41" s="18" t="s">
        <v>45</v>
      </c>
      <c r="E41" s="18" t="s">
        <v>45</v>
      </c>
      <c r="F41" s="18" t="s">
        <v>45</v>
      </c>
      <c r="G41" s="18" t="s">
        <v>45</v>
      </c>
      <c r="H41" s="18" t="s">
        <v>45</v>
      </c>
      <c r="I41" s="18" t="s">
        <v>45</v>
      </c>
      <c r="J41" s="18" t="s">
        <v>45</v>
      </c>
      <c r="K41" s="18" t="s">
        <v>45</v>
      </c>
      <c r="L41" s="18" t="s">
        <v>45</v>
      </c>
      <c r="M41" s="18" t="s">
        <v>45</v>
      </c>
      <c r="N41" s="18" t="s">
        <v>45</v>
      </c>
      <c r="O41" s="18" t="s">
        <v>45</v>
      </c>
      <c r="P41" s="18" t="s">
        <v>45</v>
      </c>
      <c r="Q41" s="18" t="s">
        <v>45</v>
      </c>
      <c r="R41" s="18" t="s">
        <v>45</v>
      </c>
      <c r="S41" s="18" t="s">
        <v>45</v>
      </c>
      <c r="T41" s="18" t="s">
        <v>45</v>
      </c>
      <c r="U41" s="18" t="s">
        <v>45</v>
      </c>
      <c r="V41" s="18" t="s">
        <v>45</v>
      </c>
      <c r="W41" s="18" t="s">
        <v>45</v>
      </c>
      <c r="X41" s="18" t="s">
        <v>45</v>
      </c>
      <c r="Y41" s="18" t="s">
        <v>45</v>
      </c>
      <c r="Z41" s="18" t="s">
        <v>45</v>
      </c>
      <c r="AA41" s="18" t="s">
        <v>45</v>
      </c>
      <c r="AB41" s="18" t="s">
        <v>45</v>
      </c>
      <c r="AC41" s="18" t="s">
        <v>45</v>
      </c>
      <c r="AD41" s="18" t="s">
        <v>45</v>
      </c>
      <c r="AE41" s="18" t="s">
        <v>45</v>
      </c>
      <c r="AF41" s="18" t="s">
        <v>45</v>
      </c>
      <c r="AG41" s="18" t="s">
        <v>45</v>
      </c>
      <c r="AH41" s="18" t="s">
        <v>45</v>
      </c>
      <c r="AI41" s="19">
        <f t="shared" ref="AI41:AJ41" si="14">SUM(AI43)</f>
        <v>126.4</v>
      </c>
      <c r="AJ41" s="19">
        <f t="shared" si="14"/>
        <v>126.4</v>
      </c>
      <c r="AK41" s="19">
        <f>SUM(AK43)</f>
        <v>126.4</v>
      </c>
      <c r="AL41" s="19">
        <f t="shared" ref="AL41:AX41" si="15">SUM(AL43)</f>
        <v>126.4</v>
      </c>
      <c r="AM41" s="19">
        <f t="shared" si="15"/>
        <v>1</v>
      </c>
      <c r="AN41" s="19">
        <f t="shared" si="15"/>
        <v>126.4</v>
      </c>
      <c r="AO41" s="19">
        <f t="shared" si="15"/>
        <v>126.4</v>
      </c>
      <c r="AP41" s="19">
        <f t="shared" si="15"/>
        <v>126.4</v>
      </c>
      <c r="AQ41" s="19">
        <f t="shared" si="15"/>
        <v>126.4</v>
      </c>
      <c r="AR41" s="19">
        <f t="shared" si="15"/>
        <v>1</v>
      </c>
      <c r="AS41" s="19">
        <f t="shared" si="15"/>
        <v>126.4</v>
      </c>
      <c r="AT41" s="19">
        <f t="shared" si="15"/>
        <v>126.4</v>
      </c>
      <c r="AU41" s="19">
        <f t="shared" si="15"/>
        <v>126.4</v>
      </c>
      <c r="AV41" s="19">
        <f t="shared" si="15"/>
        <v>126.4</v>
      </c>
      <c r="AW41" s="19">
        <f t="shared" si="15"/>
        <v>126.4</v>
      </c>
      <c r="AX41" s="19">
        <f t="shared" si="15"/>
        <v>126.4</v>
      </c>
      <c r="AY41" s="18" t="s">
        <v>45</v>
      </c>
    </row>
    <row r="42" spans="1:51" ht="12.75">
      <c r="A42" s="21" t="s">
        <v>46</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3"/>
      <c r="AJ42" s="23"/>
      <c r="AK42" s="23"/>
      <c r="AL42" s="23"/>
      <c r="AM42" s="23"/>
      <c r="AN42" s="23"/>
      <c r="AO42" s="23"/>
      <c r="AP42" s="23"/>
      <c r="AQ42" s="23"/>
      <c r="AR42" s="23"/>
      <c r="AS42" s="23"/>
      <c r="AT42" s="23"/>
      <c r="AU42" s="23"/>
      <c r="AV42" s="23"/>
      <c r="AW42" s="23"/>
      <c r="AX42" s="23"/>
      <c r="AY42" s="22"/>
    </row>
    <row r="43" spans="1:51" s="20" customFormat="1" ht="52.5">
      <c r="A43" s="17" t="s">
        <v>200</v>
      </c>
      <c r="B43" s="18" t="s">
        <v>201</v>
      </c>
      <c r="C43" s="18" t="s">
        <v>45</v>
      </c>
      <c r="D43" s="18" t="s">
        <v>45</v>
      </c>
      <c r="E43" s="18" t="s">
        <v>45</v>
      </c>
      <c r="F43" s="18" t="s">
        <v>45</v>
      </c>
      <c r="G43" s="18" t="s">
        <v>45</v>
      </c>
      <c r="H43" s="18" t="s">
        <v>45</v>
      </c>
      <c r="I43" s="18" t="s">
        <v>45</v>
      </c>
      <c r="J43" s="18" t="s">
        <v>45</v>
      </c>
      <c r="K43" s="18" t="s">
        <v>45</v>
      </c>
      <c r="L43" s="18" t="s">
        <v>45</v>
      </c>
      <c r="M43" s="18" t="s">
        <v>45</v>
      </c>
      <c r="N43" s="18" t="s">
        <v>45</v>
      </c>
      <c r="O43" s="18" t="s">
        <v>45</v>
      </c>
      <c r="P43" s="18" t="s">
        <v>45</v>
      </c>
      <c r="Q43" s="18" t="s">
        <v>45</v>
      </c>
      <c r="R43" s="18" t="s">
        <v>45</v>
      </c>
      <c r="S43" s="18" t="s">
        <v>45</v>
      </c>
      <c r="T43" s="18" t="s">
        <v>45</v>
      </c>
      <c r="U43" s="18" t="s">
        <v>45</v>
      </c>
      <c r="V43" s="18" t="s">
        <v>45</v>
      </c>
      <c r="W43" s="18" t="s">
        <v>45</v>
      </c>
      <c r="X43" s="18" t="s">
        <v>45</v>
      </c>
      <c r="Y43" s="18" t="s">
        <v>45</v>
      </c>
      <c r="Z43" s="18" t="s">
        <v>45</v>
      </c>
      <c r="AA43" s="18" t="s">
        <v>45</v>
      </c>
      <c r="AB43" s="18" t="s">
        <v>45</v>
      </c>
      <c r="AC43" s="18" t="s">
        <v>45</v>
      </c>
      <c r="AD43" s="18" t="s">
        <v>45</v>
      </c>
      <c r="AE43" s="18" t="s">
        <v>45</v>
      </c>
      <c r="AF43" s="18" t="s">
        <v>45</v>
      </c>
      <c r="AG43" s="18" t="s">
        <v>45</v>
      </c>
      <c r="AH43" s="18" t="s">
        <v>45</v>
      </c>
      <c r="AI43" s="19">
        <f t="shared" ref="AI43:AJ43" si="16">SUM(AI45+AI46)</f>
        <v>126.4</v>
      </c>
      <c r="AJ43" s="19">
        <f t="shared" si="16"/>
        <v>126.4</v>
      </c>
      <c r="AK43" s="19">
        <f>SUM(AK45+AK46)</f>
        <v>126.4</v>
      </c>
      <c r="AL43" s="19">
        <f t="shared" ref="AL43:AX43" si="17">SUM(AL45+AL46)</f>
        <v>126.4</v>
      </c>
      <c r="AM43" s="19">
        <f t="shared" si="17"/>
        <v>1</v>
      </c>
      <c r="AN43" s="19">
        <f t="shared" si="17"/>
        <v>126.4</v>
      </c>
      <c r="AO43" s="19">
        <f t="shared" si="17"/>
        <v>126.4</v>
      </c>
      <c r="AP43" s="19">
        <f t="shared" si="17"/>
        <v>126.4</v>
      </c>
      <c r="AQ43" s="19">
        <f t="shared" si="17"/>
        <v>126.4</v>
      </c>
      <c r="AR43" s="19">
        <f t="shared" si="17"/>
        <v>1</v>
      </c>
      <c r="AS43" s="19">
        <f t="shared" si="17"/>
        <v>126.4</v>
      </c>
      <c r="AT43" s="19">
        <f t="shared" si="17"/>
        <v>126.4</v>
      </c>
      <c r="AU43" s="19">
        <f t="shared" si="17"/>
        <v>126.4</v>
      </c>
      <c r="AV43" s="19">
        <f t="shared" si="17"/>
        <v>126.4</v>
      </c>
      <c r="AW43" s="19">
        <f t="shared" si="17"/>
        <v>126.4</v>
      </c>
      <c r="AX43" s="19">
        <f t="shared" si="17"/>
        <v>126.4</v>
      </c>
      <c r="AY43" s="18" t="s">
        <v>45</v>
      </c>
    </row>
    <row r="44" spans="1:51" ht="12.75">
      <c r="A44" s="21" t="s">
        <v>46</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3"/>
      <c r="AJ44" s="23"/>
      <c r="AK44" s="23"/>
      <c r="AL44" s="23"/>
      <c r="AM44" s="23"/>
      <c r="AN44" s="23"/>
      <c r="AO44" s="23"/>
      <c r="AP44" s="23"/>
      <c r="AQ44" s="23"/>
      <c r="AR44" s="23"/>
      <c r="AS44" s="23"/>
      <c r="AT44" s="23"/>
      <c r="AU44" s="23"/>
      <c r="AV44" s="23"/>
      <c r="AW44" s="23"/>
      <c r="AX44" s="23"/>
      <c r="AY44" s="22"/>
    </row>
    <row r="45" spans="1:51" ht="135">
      <c r="A45" s="21" t="s">
        <v>202</v>
      </c>
      <c r="B45" s="22" t="s">
        <v>203</v>
      </c>
      <c r="C45" s="22" t="s">
        <v>204</v>
      </c>
      <c r="D45" s="22" t="s">
        <v>205</v>
      </c>
      <c r="E45" s="22" t="s">
        <v>206</v>
      </c>
      <c r="F45" s="22"/>
      <c r="G45" s="22"/>
      <c r="H45" s="22"/>
      <c r="I45" s="22"/>
      <c r="J45" s="22" t="s">
        <v>207</v>
      </c>
      <c r="K45" s="22" t="s">
        <v>57</v>
      </c>
      <c r="L45" s="22" t="s">
        <v>208</v>
      </c>
      <c r="M45" s="22"/>
      <c r="N45" s="22"/>
      <c r="O45" s="22"/>
      <c r="P45" s="22"/>
      <c r="Q45" s="22"/>
      <c r="R45" s="22"/>
      <c r="S45" s="22"/>
      <c r="T45" s="22"/>
      <c r="U45" s="22"/>
      <c r="V45" s="22"/>
      <c r="W45" s="22"/>
      <c r="X45" s="22"/>
      <c r="Y45" s="22"/>
      <c r="Z45" s="22" t="s">
        <v>209</v>
      </c>
      <c r="AA45" s="22" t="s">
        <v>57</v>
      </c>
      <c r="AB45" s="22" t="s">
        <v>210</v>
      </c>
      <c r="AC45" s="31"/>
      <c r="AD45" s="22"/>
      <c r="AE45" s="22"/>
      <c r="AF45" s="22" t="s">
        <v>211</v>
      </c>
      <c r="AG45" s="22" t="s">
        <v>86</v>
      </c>
      <c r="AH45" s="22" t="s">
        <v>78</v>
      </c>
      <c r="AI45" s="25">
        <v>125.4</v>
      </c>
      <c r="AJ45" s="25">
        <v>125.4</v>
      </c>
      <c r="AK45" s="25">
        <v>125.4</v>
      </c>
      <c r="AL45" s="25">
        <v>125.4</v>
      </c>
      <c r="AM45" s="25">
        <v>0</v>
      </c>
      <c r="AN45" s="25">
        <v>125.4</v>
      </c>
      <c r="AO45" s="25">
        <v>125.4</v>
      </c>
      <c r="AP45" s="25">
        <v>125.4</v>
      </c>
      <c r="AQ45" s="25">
        <v>125.4</v>
      </c>
      <c r="AR45" s="25">
        <v>0</v>
      </c>
      <c r="AS45" s="25">
        <f t="shared" ref="AS45:AU46" si="18">SUM(AJ45)</f>
        <v>125.4</v>
      </c>
      <c r="AT45" s="25">
        <f t="shared" si="18"/>
        <v>125.4</v>
      </c>
      <c r="AU45" s="25">
        <f t="shared" si="18"/>
        <v>125.4</v>
      </c>
      <c r="AV45" s="25">
        <f t="shared" ref="AV45:AX46" si="19">SUM(AO45)</f>
        <v>125.4</v>
      </c>
      <c r="AW45" s="25">
        <f t="shared" si="19"/>
        <v>125.4</v>
      </c>
      <c r="AX45" s="25">
        <f t="shared" si="19"/>
        <v>125.4</v>
      </c>
      <c r="AY45" s="22" t="s">
        <v>62</v>
      </c>
    </row>
    <row r="46" spans="1:51" ht="213.75">
      <c r="A46" s="27" t="s">
        <v>212</v>
      </c>
      <c r="B46" s="22" t="s">
        <v>213</v>
      </c>
      <c r="C46" s="22" t="s">
        <v>214</v>
      </c>
      <c r="D46" s="22" t="s">
        <v>215</v>
      </c>
      <c r="E46" s="22" t="s">
        <v>216</v>
      </c>
      <c r="F46" s="22"/>
      <c r="G46" s="22"/>
      <c r="H46" s="22"/>
      <c r="I46" s="22"/>
      <c r="J46" s="22"/>
      <c r="K46" s="22"/>
      <c r="L46" s="22"/>
      <c r="M46" s="22"/>
      <c r="N46" s="22"/>
      <c r="O46" s="22"/>
      <c r="P46" s="22"/>
      <c r="Q46" s="22"/>
      <c r="R46" s="22"/>
      <c r="S46" s="22"/>
      <c r="T46" s="22"/>
      <c r="U46" s="22"/>
      <c r="V46" s="22"/>
      <c r="W46" s="24" t="s">
        <v>217</v>
      </c>
      <c r="X46" s="22" t="s">
        <v>126</v>
      </c>
      <c r="Y46" s="22" t="s">
        <v>218</v>
      </c>
      <c r="Z46" s="22"/>
      <c r="AA46" s="22"/>
      <c r="AB46" s="22"/>
      <c r="AC46" s="31" t="s">
        <v>219</v>
      </c>
      <c r="AD46" s="22" t="s">
        <v>57</v>
      </c>
      <c r="AE46" s="22" t="s">
        <v>220</v>
      </c>
      <c r="AF46" s="22" t="s">
        <v>61</v>
      </c>
      <c r="AG46" s="22" t="s">
        <v>60</v>
      </c>
      <c r="AH46" s="22" t="s">
        <v>144</v>
      </c>
      <c r="AI46" s="25">
        <v>1</v>
      </c>
      <c r="AJ46" s="25">
        <v>1</v>
      </c>
      <c r="AK46" s="25">
        <v>1</v>
      </c>
      <c r="AL46" s="25">
        <v>1</v>
      </c>
      <c r="AM46" s="25">
        <v>1</v>
      </c>
      <c r="AN46" s="25">
        <v>1</v>
      </c>
      <c r="AO46" s="25">
        <v>1</v>
      </c>
      <c r="AP46" s="25">
        <v>1</v>
      </c>
      <c r="AQ46" s="25">
        <v>1</v>
      </c>
      <c r="AR46" s="25">
        <v>1</v>
      </c>
      <c r="AS46" s="25">
        <f t="shared" si="18"/>
        <v>1</v>
      </c>
      <c r="AT46" s="25">
        <f t="shared" si="18"/>
        <v>1</v>
      </c>
      <c r="AU46" s="25">
        <f t="shared" si="18"/>
        <v>1</v>
      </c>
      <c r="AV46" s="25">
        <f t="shared" si="19"/>
        <v>1</v>
      </c>
      <c r="AW46" s="25">
        <f t="shared" si="19"/>
        <v>1</v>
      </c>
      <c r="AX46" s="25">
        <f t="shared" si="19"/>
        <v>1</v>
      </c>
      <c r="AY46" s="22" t="s">
        <v>62</v>
      </c>
    </row>
    <row r="47" spans="1:51" s="20" customFormat="1" ht="136.5">
      <c r="A47" s="28" t="s">
        <v>221</v>
      </c>
      <c r="B47" s="18" t="s">
        <v>222</v>
      </c>
      <c r="C47" s="18" t="s">
        <v>45</v>
      </c>
      <c r="D47" s="18" t="s">
        <v>45</v>
      </c>
      <c r="E47" s="18" t="s">
        <v>45</v>
      </c>
      <c r="F47" s="18" t="s">
        <v>45</v>
      </c>
      <c r="G47" s="18" t="s">
        <v>45</v>
      </c>
      <c r="H47" s="18" t="s">
        <v>45</v>
      </c>
      <c r="I47" s="18" t="s">
        <v>45</v>
      </c>
      <c r="J47" s="18" t="s">
        <v>45</v>
      </c>
      <c r="K47" s="18" t="s">
        <v>45</v>
      </c>
      <c r="L47" s="18" t="s">
        <v>45</v>
      </c>
      <c r="M47" s="18" t="s">
        <v>45</v>
      </c>
      <c r="N47" s="18" t="s">
        <v>45</v>
      </c>
      <c r="O47" s="18" t="s">
        <v>45</v>
      </c>
      <c r="P47" s="18" t="s">
        <v>45</v>
      </c>
      <c r="Q47" s="18" t="s">
        <v>45</v>
      </c>
      <c r="R47" s="18" t="s">
        <v>45</v>
      </c>
      <c r="S47" s="18" t="s">
        <v>45</v>
      </c>
      <c r="T47" s="18" t="s">
        <v>45</v>
      </c>
      <c r="U47" s="18" t="s">
        <v>45</v>
      </c>
      <c r="V47" s="18" t="s">
        <v>45</v>
      </c>
      <c r="W47" s="18" t="s">
        <v>45</v>
      </c>
      <c r="X47" s="18" t="s">
        <v>45</v>
      </c>
      <c r="Y47" s="18" t="s">
        <v>45</v>
      </c>
      <c r="Z47" s="18" t="s">
        <v>45</v>
      </c>
      <c r="AA47" s="18" t="s">
        <v>45</v>
      </c>
      <c r="AB47" s="18" t="s">
        <v>45</v>
      </c>
      <c r="AC47" s="18" t="s">
        <v>45</v>
      </c>
      <c r="AD47" s="18" t="s">
        <v>45</v>
      </c>
      <c r="AE47" s="18" t="s">
        <v>45</v>
      </c>
      <c r="AF47" s="18" t="s">
        <v>45</v>
      </c>
      <c r="AG47" s="18" t="s">
        <v>45</v>
      </c>
      <c r="AH47" s="18" t="s">
        <v>45</v>
      </c>
      <c r="AI47" s="19">
        <f t="shared" ref="AI47:AJ47" si="20">SUM(AI49)</f>
        <v>1921.4</v>
      </c>
      <c r="AJ47" s="19">
        <f t="shared" si="20"/>
        <v>1921.4</v>
      </c>
      <c r="AK47" s="19">
        <f>SUM(AK49)</f>
        <v>2612.6999999999998</v>
      </c>
      <c r="AL47" s="19">
        <f t="shared" ref="AL47:AX47" si="21">SUM(AL49)</f>
        <v>2262.8999999999996</v>
      </c>
      <c r="AM47" s="19">
        <f t="shared" si="21"/>
        <v>2355.1</v>
      </c>
      <c r="AN47" s="19">
        <f t="shared" si="21"/>
        <v>1921.4</v>
      </c>
      <c r="AO47" s="19">
        <f t="shared" si="21"/>
        <v>1921.4</v>
      </c>
      <c r="AP47" s="19">
        <f t="shared" si="21"/>
        <v>2612.6999999999998</v>
      </c>
      <c r="AQ47" s="19">
        <f t="shared" si="21"/>
        <v>2262.8999999999996</v>
      </c>
      <c r="AR47" s="19">
        <f t="shared" si="21"/>
        <v>2355.1</v>
      </c>
      <c r="AS47" s="19">
        <f t="shared" si="21"/>
        <v>1921.4</v>
      </c>
      <c r="AT47" s="19">
        <f t="shared" si="21"/>
        <v>2612.6999999999998</v>
      </c>
      <c r="AU47" s="19">
        <f t="shared" si="21"/>
        <v>2262.8999999999996</v>
      </c>
      <c r="AV47" s="19">
        <f t="shared" si="21"/>
        <v>1921.4</v>
      </c>
      <c r="AW47" s="19">
        <f t="shared" si="21"/>
        <v>2612.6999999999998</v>
      </c>
      <c r="AX47" s="19">
        <f t="shared" si="21"/>
        <v>2262.8999999999996</v>
      </c>
      <c r="AY47" s="18" t="s">
        <v>45</v>
      </c>
    </row>
    <row r="48" spans="1:51" ht="12.75">
      <c r="A48" s="21" t="s">
        <v>46</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3"/>
      <c r="AJ48" s="23"/>
      <c r="AK48" s="23"/>
      <c r="AL48" s="23"/>
      <c r="AM48" s="23"/>
      <c r="AN48" s="23"/>
      <c r="AO48" s="23"/>
      <c r="AP48" s="23"/>
      <c r="AQ48" s="23"/>
      <c r="AR48" s="23"/>
      <c r="AS48" s="23"/>
      <c r="AT48" s="23"/>
      <c r="AU48" s="23"/>
      <c r="AV48" s="23"/>
      <c r="AW48" s="23"/>
      <c r="AX48" s="23"/>
      <c r="AY48" s="22"/>
    </row>
    <row r="49" spans="1:51" s="20" customFormat="1" ht="31.5">
      <c r="A49" s="17" t="s">
        <v>223</v>
      </c>
      <c r="B49" s="18" t="s">
        <v>224</v>
      </c>
      <c r="C49" s="18" t="s">
        <v>45</v>
      </c>
      <c r="D49" s="18" t="s">
        <v>45</v>
      </c>
      <c r="E49" s="18" t="s">
        <v>45</v>
      </c>
      <c r="F49" s="18" t="s">
        <v>45</v>
      </c>
      <c r="G49" s="18" t="s">
        <v>45</v>
      </c>
      <c r="H49" s="18" t="s">
        <v>45</v>
      </c>
      <c r="I49" s="18" t="s">
        <v>45</v>
      </c>
      <c r="J49" s="18" t="s">
        <v>45</v>
      </c>
      <c r="K49" s="18" t="s">
        <v>45</v>
      </c>
      <c r="L49" s="18" t="s">
        <v>45</v>
      </c>
      <c r="M49" s="18" t="s">
        <v>45</v>
      </c>
      <c r="N49" s="18" t="s">
        <v>45</v>
      </c>
      <c r="O49" s="18" t="s">
        <v>45</v>
      </c>
      <c r="P49" s="18" t="s">
        <v>45</v>
      </c>
      <c r="Q49" s="18" t="s">
        <v>45</v>
      </c>
      <c r="R49" s="18" t="s">
        <v>45</v>
      </c>
      <c r="S49" s="18" t="s">
        <v>45</v>
      </c>
      <c r="T49" s="18" t="s">
        <v>45</v>
      </c>
      <c r="U49" s="18" t="s">
        <v>45</v>
      </c>
      <c r="V49" s="18" t="s">
        <v>45</v>
      </c>
      <c r="W49" s="18" t="s">
        <v>45</v>
      </c>
      <c r="X49" s="18" t="s">
        <v>45</v>
      </c>
      <c r="Y49" s="18" t="s">
        <v>45</v>
      </c>
      <c r="Z49" s="18" t="s">
        <v>45</v>
      </c>
      <c r="AA49" s="18" t="s">
        <v>45</v>
      </c>
      <c r="AB49" s="18" t="s">
        <v>45</v>
      </c>
      <c r="AC49" s="18" t="s">
        <v>45</v>
      </c>
      <c r="AD49" s="18" t="s">
        <v>45</v>
      </c>
      <c r="AE49" s="18" t="s">
        <v>45</v>
      </c>
      <c r="AF49" s="18" t="s">
        <v>45</v>
      </c>
      <c r="AG49" s="18" t="s">
        <v>45</v>
      </c>
      <c r="AH49" s="18" t="s">
        <v>45</v>
      </c>
      <c r="AI49" s="19">
        <f t="shared" ref="AI49:AJ49" si="22">SUM(AI51)</f>
        <v>1921.4</v>
      </c>
      <c r="AJ49" s="19">
        <f t="shared" si="22"/>
        <v>1921.4</v>
      </c>
      <c r="AK49" s="19">
        <f>SUM(AK51)</f>
        <v>2612.6999999999998</v>
      </c>
      <c r="AL49" s="19">
        <f t="shared" ref="AL49:AX49" si="23">SUM(AL51)</f>
        <v>2262.8999999999996</v>
      </c>
      <c r="AM49" s="19">
        <f t="shared" si="23"/>
        <v>2355.1</v>
      </c>
      <c r="AN49" s="19">
        <f t="shared" si="23"/>
        <v>1921.4</v>
      </c>
      <c r="AO49" s="19">
        <f t="shared" si="23"/>
        <v>1921.4</v>
      </c>
      <c r="AP49" s="19">
        <f t="shared" si="23"/>
        <v>2612.6999999999998</v>
      </c>
      <c r="AQ49" s="19">
        <f t="shared" si="23"/>
        <v>2262.8999999999996</v>
      </c>
      <c r="AR49" s="19">
        <f t="shared" si="23"/>
        <v>2355.1</v>
      </c>
      <c r="AS49" s="19">
        <f t="shared" si="23"/>
        <v>1921.4</v>
      </c>
      <c r="AT49" s="19">
        <f t="shared" si="23"/>
        <v>2612.6999999999998</v>
      </c>
      <c r="AU49" s="19">
        <f t="shared" si="23"/>
        <v>2262.8999999999996</v>
      </c>
      <c r="AV49" s="19">
        <f t="shared" si="23"/>
        <v>1921.4</v>
      </c>
      <c r="AW49" s="19">
        <f t="shared" si="23"/>
        <v>2612.6999999999998</v>
      </c>
      <c r="AX49" s="19">
        <f t="shared" si="23"/>
        <v>2262.8999999999996</v>
      </c>
      <c r="AY49" s="18" t="s">
        <v>45</v>
      </c>
    </row>
    <row r="50" spans="1:51" ht="12.75">
      <c r="A50" s="21" t="s">
        <v>46</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3"/>
      <c r="AJ50" s="23"/>
      <c r="AK50" s="23"/>
      <c r="AL50" s="23"/>
      <c r="AM50" s="23"/>
      <c r="AN50" s="23"/>
      <c r="AO50" s="23"/>
      <c r="AP50" s="23"/>
      <c r="AQ50" s="23"/>
      <c r="AR50" s="23"/>
      <c r="AS50" s="23"/>
      <c r="AT50" s="23"/>
      <c r="AU50" s="23"/>
      <c r="AV50" s="23"/>
      <c r="AW50" s="23"/>
      <c r="AX50" s="23"/>
      <c r="AY50" s="22"/>
    </row>
    <row r="51" spans="1:51" s="20" customFormat="1" ht="115.5">
      <c r="A51" s="28" t="s">
        <v>225</v>
      </c>
      <c r="B51" s="18" t="s">
        <v>226</v>
      </c>
      <c r="C51" s="18" t="s">
        <v>45</v>
      </c>
      <c r="D51" s="18" t="s">
        <v>45</v>
      </c>
      <c r="E51" s="18" t="s">
        <v>45</v>
      </c>
      <c r="F51" s="18" t="s">
        <v>45</v>
      </c>
      <c r="G51" s="18" t="s">
        <v>45</v>
      </c>
      <c r="H51" s="18" t="s">
        <v>45</v>
      </c>
      <c r="I51" s="18" t="s">
        <v>45</v>
      </c>
      <c r="J51" s="18" t="s">
        <v>45</v>
      </c>
      <c r="K51" s="18" t="s">
        <v>45</v>
      </c>
      <c r="L51" s="18" t="s">
        <v>45</v>
      </c>
      <c r="M51" s="18" t="s">
        <v>45</v>
      </c>
      <c r="N51" s="18" t="s">
        <v>45</v>
      </c>
      <c r="O51" s="18" t="s">
        <v>45</v>
      </c>
      <c r="P51" s="18" t="s">
        <v>45</v>
      </c>
      <c r="Q51" s="18" t="s">
        <v>45</v>
      </c>
      <c r="R51" s="18" t="s">
        <v>45</v>
      </c>
      <c r="S51" s="18" t="s">
        <v>45</v>
      </c>
      <c r="T51" s="18" t="s">
        <v>45</v>
      </c>
      <c r="U51" s="18" t="s">
        <v>45</v>
      </c>
      <c r="V51" s="18" t="s">
        <v>45</v>
      </c>
      <c r="W51" s="18" t="s">
        <v>45</v>
      </c>
      <c r="X51" s="18" t="s">
        <v>45</v>
      </c>
      <c r="Y51" s="18" t="s">
        <v>45</v>
      </c>
      <c r="Z51" s="18" t="s">
        <v>45</v>
      </c>
      <c r="AA51" s="18" t="s">
        <v>45</v>
      </c>
      <c r="AB51" s="18" t="s">
        <v>45</v>
      </c>
      <c r="AC51" s="18" t="s">
        <v>45</v>
      </c>
      <c r="AD51" s="18" t="s">
        <v>45</v>
      </c>
      <c r="AE51" s="18" t="s">
        <v>45</v>
      </c>
      <c r="AF51" s="18" t="s">
        <v>45</v>
      </c>
      <c r="AG51" s="18" t="s">
        <v>45</v>
      </c>
      <c r="AH51" s="18" t="s">
        <v>45</v>
      </c>
      <c r="AI51" s="19">
        <f>SUM(AI53+AI54+AI55+AI56+AI57+AI58+AI59+AI60+AI62)+AI61</f>
        <v>1921.4</v>
      </c>
      <c r="AJ51" s="19">
        <f t="shared" ref="AJ51:AX51" si="24">SUM(AJ53+AJ54+AJ55+AJ56+AJ57+AJ58+AJ59+AJ60+AJ62)+AJ61</f>
        <v>1921.4</v>
      </c>
      <c r="AK51" s="19">
        <f t="shared" si="24"/>
        <v>2612.6999999999998</v>
      </c>
      <c r="AL51" s="19">
        <f t="shared" si="24"/>
        <v>2262.8999999999996</v>
      </c>
      <c r="AM51" s="19">
        <f t="shared" si="24"/>
        <v>2355.1</v>
      </c>
      <c r="AN51" s="19">
        <f t="shared" si="24"/>
        <v>1921.4</v>
      </c>
      <c r="AO51" s="19">
        <f t="shared" si="24"/>
        <v>1921.4</v>
      </c>
      <c r="AP51" s="19">
        <f t="shared" si="24"/>
        <v>2612.6999999999998</v>
      </c>
      <c r="AQ51" s="19">
        <f t="shared" si="24"/>
        <v>2262.8999999999996</v>
      </c>
      <c r="AR51" s="19">
        <f t="shared" si="24"/>
        <v>2355.1</v>
      </c>
      <c r="AS51" s="19">
        <f t="shared" si="24"/>
        <v>1921.4</v>
      </c>
      <c r="AT51" s="19">
        <f t="shared" si="24"/>
        <v>2612.6999999999998</v>
      </c>
      <c r="AU51" s="19">
        <f t="shared" si="24"/>
        <v>2262.8999999999996</v>
      </c>
      <c r="AV51" s="19">
        <f t="shared" si="24"/>
        <v>1921.4</v>
      </c>
      <c r="AW51" s="19">
        <f t="shared" si="24"/>
        <v>2612.6999999999998</v>
      </c>
      <c r="AX51" s="19">
        <f t="shared" si="24"/>
        <v>2262.8999999999996</v>
      </c>
      <c r="AY51" s="18" t="s">
        <v>45</v>
      </c>
    </row>
    <row r="52" spans="1:51" ht="12.75">
      <c r="A52" s="21" t="s">
        <v>46</v>
      </c>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3"/>
      <c r="AJ52" s="23"/>
      <c r="AK52" s="23"/>
      <c r="AL52" s="23"/>
      <c r="AM52" s="23"/>
      <c r="AN52" s="23"/>
      <c r="AO52" s="23"/>
      <c r="AP52" s="23"/>
      <c r="AQ52" s="23"/>
      <c r="AR52" s="23"/>
      <c r="AS52" s="23"/>
      <c r="AT52" s="23"/>
      <c r="AU52" s="23"/>
      <c r="AV52" s="23"/>
      <c r="AW52" s="23"/>
      <c r="AX52" s="23"/>
      <c r="AY52" s="22"/>
    </row>
    <row r="53" spans="1:51" ht="146.25">
      <c r="A53" s="21" t="s">
        <v>227</v>
      </c>
      <c r="B53" s="22" t="s">
        <v>228</v>
      </c>
      <c r="C53" s="22" t="s">
        <v>53</v>
      </c>
      <c r="D53" s="22" t="s">
        <v>229</v>
      </c>
      <c r="E53" s="22" t="s">
        <v>55</v>
      </c>
      <c r="F53" s="22"/>
      <c r="G53" s="22"/>
      <c r="H53" s="22"/>
      <c r="I53" s="22"/>
      <c r="J53" s="22"/>
      <c r="K53" s="22"/>
      <c r="L53" s="22"/>
      <c r="M53" s="22"/>
      <c r="N53" s="22"/>
      <c r="O53" s="22"/>
      <c r="P53" s="22"/>
      <c r="Q53" s="22"/>
      <c r="R53" s="22"/>
      <c r="S53" s="22"/>
      <c r="T53" s="22"/>
      <c r="U53" s="22"/>
      <c r="V53" s="22"/>
      <c r="W53" s="22"/>
      <c r="X53" s="22"/>
      <c r="Y53" s="22"/>
      <c r="Z53" s="22"/>
      <c r="AA53" s="22"/>
      <c r="AB53" s="22"/>
      <c r="AC53" s="24" t="s">
        <v>230</v>
      </c>
      <c r="AD53" s="22" t="s">
        <v>231</v>
      </c>
      <c r="AE53" s="22" t="s">
        <v>232</v>
      </c>
      <c r="AF53" s="22"/>
      <c r="AG53" s="22" t="s">
        <v>60</v>
      </c>
      <c r="AH53" s="22" t="s">
        <v>233</v>
      </c>
      <c r="AI53" s="25">
        <v>624.9</v>
      </c>
      <c r="AJ53" s="25">
        <v>624.9</v>
      </c>
      <c r="AK53" s="25">
        <v>649.9</v>
      </c>
      <c r="AL53" s="25">
        <v>676</v>
      </c>
      <c r="AM53" s="25">
        <v>704</v>
      </c>
      <c r="AN53" s="25">
        <v>624.9</v>
      </c>
      <c r="AO53" s="25">
        <v>624.9</v>
      </c>
      <c r="AP53" s="25">
        <v>649.9</v>
      </c>
      <c r="AQ53" s="25">
        <v>676</v>
      </c>
      <c r="AR53" s="25">
        <v>704</v>
      </c>
      <c r="AS53" s="25">
        <f t="shared" ref="AS53:AU62" si="25">SUM(AJ53)</f>
        <v>624.9</v>
      </c>
      <c r="AT53" s="25">
        <f t="shared" si="25"/>
        <v>649.9</v>
      </c>
      <c r="AU53" s="25">
        <f t="shared" si="25"/>
        <v>676</v>
      </c>
      <c r="AV53" s="25">
        <f t="shared" ref="AV53:AX62" si="26">SUM(AO53)</f>
        <v>624.9</v>
      </c>
      <c r="AW53" s="25">
        <f t="shared" si="26"/>
        <v>649.9</v>
      </c>
      <c r="AX53" s="25">
        <f t="shared" si="26"/>
        <v>676</v>
      </c>
      <c r="AY53" s="22" t="s">
        <v>62</v>
      </c>
    </row>
    <row r="54" spans="1:51" ht="202.5" customHeight="1">
      <c r="A54" s="21" t="s">
        <v>234</v>
      </c>
      <c r="B54" s="22" t="s">
        <v>235</v>
      </c>
      <c r="C54" s="24" t="s">
        <v>236</v>
      </c>
      <c r="D54" s="22" t="s">
        <v>237</v>
      </c>
      <c r="E54" s="22" t="s">
        <v>238</v>
      </c>
      <c r="F54" s="22"/>
      <c r="G54" s="22"/>
      <c r="H54" s="22"/>
      <c r="I54" s="22"/>
      <c r="J54" s="22"/>
      <c r="K54" s="22"/>
      <c r="L54" s="22"/>
      <c r="M54" s="22"/>
      <c r="N54" s="22"/>
      <c r="O54" s="22"/>
      <c r="P54" s="22"/>
      <c r="Q54" s="22"/>
      <c r="R54" s="22"/>
      <c r="S54" s="22"/>
      <c r="T54" s="22"/>
      <c r="U54" s="22"/>
      <c r="V54" s="22"/>
      <c r="W54" s="22"/>
      <c r="X54" s="22"/>
      <c r="Y54" s="22"/>
      <c r="Z54" s="22"/>
      <c r="AA54" s="22"/>
      <c r="AB54" s="22"/>
      <c r="AC54" s="24" t="s">
        <v>239</v>
      </c>
      <c r="AD54" s="22" t="s">
        <v>240</v>
      </c>
      <c r="AE54" s="22" t="s">
        <v>241</v>
      </c>
      <c r="AF54" s="22"/>
      <c r="AG54" s="22" t="s">
        <v>60</v>
      </c>
      <c r="AH54" s="22" t="s">
        <v>233</v>
      </c>
      <c r="AI54" s="25">
        <v>191.4</v>
      </c>
      <c r="AJ54" s="25">
        <v>191.4</v>
      </c>
      <c r="AK54" s="25">
        <v>199</v>
      </c>
      <c r="AL54" s="25">
        <v>207</v>
      </c>
      <c r="AM54" s="25">
        <v>215.2</v>
      </c>
      <c r="AN54" s="25">
        <v>191.4</v>
      </c>
      <c r="AO54" s="25">
        <v>191.4</v>
      </c>
      <c r="AP54" s="25">
        <v>199</v>
      </c>
      <c r="AQ54" s="25">
        <v>207</v>
      </c>
      <c r="AR54" s="25">
        <v>215.2</v>
      </c>
      <c r="AS54" s="25">
        <f t="shared" si="25"/>
        <v>191.4</v>
      </c>
      <c r="AT54" s="25">
        <f t="shared" si="25"/>
        <v>199</v>
      </c>
      <c r="AU54" s="25">
        <f t="shared" si="25"/>
        <v>207</v>
      </c>
      <c r="AV54" s="25">
        <f t="shared" si="26"/>
        <v>191.4</v>
      </c>
      <c r="AW54" s="25">
        <f t="shared" si="26"/>
        <v>199</v>
      </c>
      <c r="AX54" s="25">
        <f t="shared" si="26"/>
        <v>207</v>
      </c>
      <c r="AY54" s="22" t="s">
        <v>62</v>
      </c>
    </row>
    <row r="55" spans="1:51" ht="157.5">
      <c r="A55" s="27" t="s">
        <v>242</v>
      </c>
      <c r="B55" s="22" t="s">
        <v>243</v>
      </c>
      <c r="C55" s="22" t="s">
        <v>53</v>
      </c>
      <c r="D55" s="22" t="s">
        <v>244</v>
      </c>
      <c r="E55" s="22" t="s">
        <v>55</v>
      </c>
      <c r="F55" s="22"/>
      <c r="G55" s="22"/>
      <c r="H55" s="22"/>
      <c r="I55" s="22"/>
      <c r="J55" s="22"/>
      <c r="K55" s="22"/>
      <c r="L55" s="22"/>
      <c r="M55" s="22"/>
      <c r="N55" s="22"/>
      <c r="O55" s="22"/>
      <c r="P55" s="22"/>
      <c r="Q55" s="22"/>
      <c r="R55" s="22"/>
      <c r="S55" s="22"/>
      <c r="T55" s="22"/>
      <c r="U55" s="22"/>
      <c r="V55" s="22"/>
      <c r="W55" s="22"/>
      <c r="X55" s="22"/>
      <c r="Y55" s="22"/>
      <c r="Z55" s="22"/>
      <c r="AA55" s="22"/>
      <c r="AB55" s="22"/>
      <c r="AC55" s="26" t="s">
        <v>291</v>
      </c>
      <c r="AD55" s="22" t="s">
        <v>83</v>
      </c>
      <c r="AE55" s="22" t="s">
        <v>245</v>
      </c>
      <c r="AF55" s="22"/>
      <c r="AG55" s="22" t="s">
        <v>144</v>
      </c>
      <c r="AH55" s="22" t="s">
        <v>145</v>
      </c>
      <c r="AI55" s="25">
        <v>0</v>
      </c>
      <c r="AJ55" s="25">
        <v>0</v>
      </c>
      <c r="AK55" s="25">
        <v>505.6</v>
      </c>
      <c r="AL55" s="25">
        <v>0</v>
      </c>
      <c r="AM55" s="25">
        <v>0</v>
      </c>
      <c r="AN55" s="25">
        <v>0</v>
      </c>
      <c r="AO55" s="25">
        <v>0</v>
      </c>
      <c r="AP55" s="25">
        <v>505.6</v>
      </c>
      <c r="AQ55" s="25">
        <v>0</v>
      </c>
      <c r="AR55" s="25">
        <v>0</v>
      </c>
      <c r="AS55" s="25">
        <f t="shared" si="25"/>
        <v>0</v>
      </c>
      <c r="AT55" s="25">
        <f t="shared" si="25"/>
        <v>505.6</v>
      </c>
      <c r="AU55" s="25">
        <f t="shared" si="25"/>
        <v>0</v>
      </c>
      <c r="AV55" s="25">
        <f t="shared" si="26"/>
        <v>0</v>
      </c>
      <c r="AW55" s="25">
        <f t="shared" si="26"/>
        <v>505.6</v>
      </c>
      <c r="AX55" s="25">
        <f t="shared" si="26"/>
        <v>0</v>
      </c>
      <c r="AY55" s="22" t="s">
        <v>62</v>
      </c>
    </row>
    <row r="56" spans="1:51" ht="230.25" customHeight="1">
      <c r="A56" s="21" t="s">
        <v>246</v>
      </c>
      <c r="B56" s="22" t="s">
        <v>247</v>
      </c>
      <c r="C56" s="22" t="s">
        <v>53</v>
      </c>
      <c r="D56" s="22" t="s">
        <v>248</v>
      </c>
      <c r="E56" s="22" t="s">
        <v>55</v>
      </c>
      <c r="F56" s="22"/>
      <c r="G56" s="22"/>
      <c r="H56" s="22"/>
      <c r="I56" s="22"/>
      <c r="J56" s="22"/>
      <c r="K56" s="22"/>
      <c r="L56" s="22"/>
      <c r="M56" s="22"/>
      <c r="N56" s="22"/>
      <c r="O56" s="22"/>
      <c r="P56" s="22"/>
      <c r="Q56" s="22"/>
      <c r="R56" s="22"/>
      <c r="S56" s="22"/>
      <c r="T56" s="22"/>
      <c r="U56" s="22"/>
      <c r="V56" s="22"/>
      <c r="W56" s="22" t="s">
        <v>161</v>
      </c>
      <c r="X56" s="22" t="s">
        <v>249</v>
      </c>
      <c r="Y56" s="22" t="s">
        <v>162</v>
      </c>
      <c r="Z56" s="22" t="s">
        <v>71</v>
      </c>
      <c r="AA56" s="22" t="s">
        <v>57</v>
      </c>
      <c r="AB56" s="22" t="s">
        <v>72</v>
      </c>
      <c r="AC56" s="24" t="s">
        <v>250</v>
      </c>
      <c r="AD56" s="22" t="s">
        <v>251</v>
      </c>
      <c r="AE56" s="22" t="s">
        <v>252</v>
      </c>
      <c r="AF56" s="22"/>
      <c r="AG56" s="22" t="s">
        <v>78</v>
      </c>
      <c r="AH56" s="22" t="s">
        <v>145</v>
      </c>
      <c r="AI56" s="25">
        <v>186.6</v>
      </c>
      <c r="AJ56" s="25">
        <v>186.6</v>
      </c>
      <c r="AK56" s="25">
        <v>56</v>
      </c>
      <c r="AL56" s="25">
        <v>58.8</v>
      </c>
      <c r="AM56" s="25">
        <v>61.7</v>
      </c>
      <c r="AN56" s="25">
        <v>186.6</v>
      </c>
      <c r="AO56" s="25">
        <v>186.6</v>
      </c>
      <c r="AP56" s="25">
        <v>56</v>
      </c>
      <c r="AQ56" s="25">
        <v>58.8</v>
      </c>
      <c r="AR56" s="25">
        <v>61.7</v>
      </c>
      <c r="AS56" s="25">
        <f t="shared" si="25"/>
        <v>186.6</v>
      </c>
      <c r="AT56" s="25">
        <f t="shared" si="25"/>
        <v>56</v>
      </c>
      <c r="AU56" s="25">
        <f t="shared" si="25"/>
        <v>58.8</v>
      </c>
      <c r="AV56" s="25">
        <f t="shared" si="26"/>
        <v>186.6</v>
      </c>
      <c r="AW56" s="25">
        <f t="shared" si="26"/>
        <v>56</v>
      </c>
      <c r="AX56" s="25">
        <f t="shared" si="26"/>
        <v>58.8</v>
      </c>
      <c r="AY56" s="22" t="s">
        <v>62</v>
      </c>
    </row>
    <row r="57" spans="1:51" ht="146.25">
      <c r="A57" s="21" t="s">
        <v>253</v>
      </c>
      <c r="B57" s="22" t="s">
        <v>254</v>
      </c>
      <c r="C57" s="22" t="s">
        <v>53</v>
      </c>
      <c r="D57" s="22" t="s">
        <v>81</v>
      </c>
      <c r="E57" s="22" t="s">
        <v>55</v>
      </c>
      <c r="F57" s="22"/>
      <c r="G57" s="22"/>
      <c r="H57" s="22"/>
      <c r="I57" s="22"/>
      <c r="J57" s="22"/>
      <c r="K57" s="22"/>
      <c r="L57" s="22"/>
      <c r="M57" s="22"/>
      <c r="N57" s="22"/>
      <c r="O57" s="22"/>
      <c r="P57" s="22"/>
      <c r="Q57" s="22"/>
      <c r="R57" s="22"/>
      <c r="S57" s="22"/>
      <c r="T57" s="22"/>
      <c r="U57" s="22"/>
      <c r="V57" s="22"/>
      <c r="W57" s="22"/>
      <c r="X57" s="22"/>
      <c r="Y57" s="22"/>
      <c r="Z57" s="22"/>
      <c r="AA57" s="22"/>
      <c r="AB57" s="22"/>
      <c r="AC57" s="24" t="s">
        <v>255</v>
      </c>
      <c r="AD57" s="22" t="s">
        <v>256</v>
      </c>
      <c r="AE57" s="22" t="s">
        <v>257</v>
      </c>
      <c r="AF57" s="22"/>
      <c r="AG57" s="22" t="s">
        <v>60</v>
      </c>
      <c r="AH57" s="22" t="s">
        <v>144</v>
      </c>
      <c r="AI57" s="25">
        <v>108.7</v>
      </c>
      <c r="AJ57" s="25">
        <v>108.7</v>
      </c>
      <c r="AK57" s="25">
        <v>113.1</v>
      </c>
      <c r="AL57" s="25">
        <v>118</v>
      </c>
      <c r="AM57" s="25">
        <v>122</v>
      </c>
      <c r="AN57" s="25">
        <v>108.7</v>
      </c>
      <c r="AO57" s="25">
        <v>108.7</v>
      </c>
      <c r="AP57" s="25">
        <v>113.1</v>
      </c>
      <c r="AQ57" s="25">
        <v>118</v>
      </c>
      <c r="AR57" s="25">
        <v>122</v>
      </c>
      <c r="AS57" s="25">
        <f t="shared" si="25"/>
        <v>108.7</v>
      </c>
      <c r="AT57" s="25">
        <f t="shared" si="25"/>
        <v>113.1</v>
      </c>
      <c r="AU57" s="25">
        <f t="shared" si="25"/>
        <v>118</v>
      </c>
      <c r="AV57" s="25">
        <f t="shared" si="26"/>
        <v>108.7</v>
      </c>
      <c r="AW57" s="25">
        <f t="shared" si="26"/>
        <v>113.1</v>
      </c>
      <c r="AX57" s="25">
        <f t="shared" si="26"/>
        <v>118</v>
      </c>
      <c r="AY57" s="22" t="s">
        <v>62</v>
      </c>
    </row>
    <row r="58" spans="1:51" ht="250.5" customHeight="1">
      <c r="A58" s="21" t="s">
        <v>258</v>
      </c>
      <c r="B58" s="22" t="s">
        <v>259</v>
      </c>
      <c r="C58" s="22" t="s">
        <v>53</v>
      </c>
      <c r="D58" s="22" t="s">
        <v>260</v>
      </c>
      <c r="E58" s="22" t="s">
        <v>55</v>
      </c>
      <c r="F58" s="22" t="s">
        <v>93</v>
      </c>
      <c r="G58" s="22" t="s">
        <v>57</v>
      </c>
      <c r="H58" s="22" t="s">
        <v>94</v>
      </c>
      <c r="I58" s="22" t="s">
        <v>95</v>
      </c>
      <c r="J58" s="22"/>
      <c r="K58" s="22"/>
      <c r="L58" s="22"/>
      <c r="M58" s="22"/>
      <c r="N58" s="22"/>
      <c r="O58" s="22"/>
      <c r="P58" s="22"/>
      <c r="Q58" s="22"/>
      <c r="R58" s="22"/>
      <c r="S58" s="22"/>
      <c r="T58" s="22"/>
      <c r="U58" s="22"/>
      <c r="V58" s="22"/>
      <c r="W58" s="22" t="s">
        <v>261</v>
      </c>
      <c r="X58" s="22" t="s">
        <v>262</v>
      </c>
      <c r="Y58" s="22" t="s">
        <v>263</v>
      </c>
      <c r="Z58" s="22"/>
      <c r="AA58" s="22"/>
      <c r="AB58" s="22"/>
      <c r="AC58" s="24" t="s">
        <v>264</v>
      </c>
      <c r="AD58" s="22" t="s">
        <v>265</v>
      </c>
      <c r="AE58" s="22" t="s">
        <v>266</v>
      </c>
      <c r="AF58" s="22"/>
      <c r="AG58" s="22" t="s">
        <v>101</v>
      </c>
      <c r="AH58" s="22" t="s">
        <v>60</v>
      </c>
      <c r="AI58" s="25">
        <v>594.9</v>
      </c>
      <c r="AJ58" s="25">
        <v>594.9</v>
      </c>
      <c r="AK58" s="25">
        <v>565.9</v>
      </c>
      <c r="AL58" s="25">
        <v>658.3</v>
      </c>
      <c r="AM58" s="25">
        <v>684.7</v>
      </c>
      <c r="AN58" s="25">
        <v>594.9</v>
      </c>
      <c r="AO58" s="25">
        <v>594.9</v>
      </c>
      <c r="AP58" s="25">
        <v>565.9</v>
      </c>
      <c r="AQ58" s="25">
        <v>658.3</v>
      </c>
      <c r="AR58" s="25">
        <v>684.7</v>
      </c>
      <c r="AS58" s="25">
        <f t="shared" si="25"/>
        <v>594.9</v>
      </c>
      <c r="AT58" s="25">
        <f t="shared" si="25"/>
        <v>565.9</v>
      </c>
      <c r="AU58" s="25">
        <f t="shared" si="25"/>
        <v>658.3</v>
      </c>
      <c r="AV58" s="25">
        <f t="shared" si="26"/>
        <v>594.9</v>
      </c>
      <c r="AW58" s="25">
        <f t="shared" si="26"/>
        <v>565.9</v>
      </c>
      <c r="AX58" s="25">
        <f t="shared" si="26"/>
        <v>658.3</v>
      </c>
      <c r="AY58" s="22" t="s">
        <v>62</v>
      </c>
    </row>
    <row r="59" spans="1:51" ht="236.25" customHeight="1">
      <c r="A59" s="27" t="s">
        <v>267</v>
      </c>
      <c r="B59" s="22" t="s">
        <v>268</v>
      </c>
      <c r="C59" s="22" t="s">
        <v>53</v>
      </c>
      <c r="D59" s="22" t="s">
        <v>269</v>
      </c>
      <c r="E59" s="22" t="s">
        <v>55</v>
      </c>
      <c r="F59" s="22"/>
      <c r="G59" s="22"/>
      <c r="H59" s="22"/>
      <c r="I59" s="22"/>
      <c r="J59" s="22"/>
      <c r="K59" s="22"/>
      <c r="L59" s="22"/>
      <c r="M59" s="22"/>
      <c r="N59" s="22"/>
      <c r="O59" s="22"/>
      <c r="P59" s="22"/>
      <c r="Q59" s="22"/>
      <c r="R59" s="22"/>
      <c r="S59" s="22"/>
      <c r="T59" s="22"/>
      <c r="U59" s="22"/>
      <c r="V59" s="22"/>
      <c r="W59" s="22"/>
      <c r="X59" s="22"/>
      <c r="Y59" s="22"/>
      <c r="Z59" s="22"/>
      <c r="AA59" s="22"/>
      <c r="AB59" s="22"/>
      <c r="AC59" s="24" t="s">
        <v>270</v>
      </c>
      <c r="AD59" s="22" t="s">
        <v>271</v>
      </c>
      <c r="AE59" s="22" t="s">
        <v>257</v>
      </c>
      <c r="AF59" s="22"/>
      <c r="AG59" s="22" t="s">
        <v>60</v>
      </c>
      <c r="AH59" s="22" t="s">
        <v>144</v>
      </c>
      <c r="AI59" s="25">
        <v>169.9</v>
      </c>
      <c r="AJ59" s="25">
        <v>169.9</v>
      </c>
      <c r="AK59" s="25">
        <v>176.7</v>
      </c>
      <c r="AL59" s="25">
        <v>183.8</v>
      </c>
      <c r="AM59" s="25">
        <v>191.3</v>
      </c>
      <c r="AN59" s="25">
        <v>169.9</v>
      </c>
      <c r="AO59" s="25">
        <v>169.9</v>
      </c>
      <c r="AP59" s="25">
        <v>176.7</v>
      </c>
      <c r="AQ59" s="25">
        <v>183.8</v>
      </c>
      <c r="AR59" s="25">
        <v>191.3</v>
      </c>
      <c r="AS59" s="25">
        <f t="shared" si="25"/>
        <v>169.9</v>
      </c>
      <c r="AT59" s="25">
        <f t="shared" si="25"/>
        <v>176.7</v>
      </c>
      <c r="AU59" s="25">
        <f t="shared" si="25"/>
        <v>183.8</v>
      </c>
      <c r="AV59" s="25">
        <f t="shared" si="26"/>
        <v>169.9</v>
      </c>
      <c r="AW59" s="25">
        <f t="shared" si="26"/>
        <v>176.7</v>
      </c>
      <c r="AX59" s="25">
        <f t="shared" si="26"/>
        <v>183.8</v>
      </c>
      <c r="AY59" s="22" t="s">
        <v>62</v>
      </c>
    </row>
    <row r="60" spans="1:51" ht="146.25">
      <c r="A60" s="21" t="s">
        <v>173</v>
      </c>
      <c r="B60" s="22" t="s">
        <v>272</v>
      </c>
      <c r="C60" s="22" t="s">
        <v>53</v>
      </c>
      <c r="D60" s="22" t="s">
        <v>175</v>
      </c>
      <c r="E60" s="22" t="s">
        <v>55</v>
      </c>
      <c r="F60" s="22"/>
      <c r="G60" s="22"/>
      <c r="H60" s="22"/>
      <c r="I60" s="22"/>
      <c r="J60" s="22"/>
      <c r="K60" s="22"/>
      <c r="L60" s="22"/>
      <c r="M60" s="22"/>
      <c r="N60" s="22"/>
      <c r="O60" s="22"/>
      <c r="P60" s="22"/>
      <c r="Q60" s="22"/>
      <c r="R60" s="22"/>
      <c r="S60" s="22"/>
      <c r="T60" s="22"/>
      <c r="U60" s="22"/>
      <c r="V60" s="22"/>
      <c r="W60" s="22"/>
      <c r="X60" s="22"/>
      <c r="Y60" s="22"/>
      <c r="Z60" s="22"/>
      <c r="AA60" s="22"/>
      <c r="AB60" s="22"/>
      <c r="AC60" s="24" t="s">
        <v>273</v>
      </c>
      <c r="AD60" s="22" t="s">
        <v>274</v>
      </c>
      <c r="AE60" s="22" t="s">
        <v>241</v>
      </c>
      <c r="AF60" s="22"/>
      <c r="AG60" s="22" t="s">
        <v>275</v>
      </c>
      <c r="AH60" s="22" t="s">
        <v>276</v>
      </c>
      <c r="AI60" s="25">
        <v>17.8</v>
      </c>
      <c r="AJ60" s="25">
        <v>17.8</v>
      </c>
      <c r="AK60" s="25">
        <v>187.6</v>
      </c>
      <c r="AL60" s="25">
        <v>194.4</v>
      </c>
      <c r="AM60" s="25">
        <v>201.5</v>
      </c>
      <c r="AN60" s="25">
        <v>17.8</v>
      </c>
      <c r="AO60" s="25">
        <v>17.8</v>
      </c>
      <c r="AP60" s="25">
        <v>187.6</v>
      </c>
      <c r="AQ60" s="25">
        <v>194.4</v>
      </c>
      <c r="AR60" s="25">
        <v>201.5</v>
      </c>
      <c r="AS60" s="25">
        <f t="shared" si="25"/>
        <v>17.8</v>
      </c>
      <c r="AT60" s="25">
        <f t="shared" si="25"/>
        <v>187.6</v>
      </c>
      <c r="AU60" s="25">
        <f t="shared" si="25"/>
        <v>194.4</v>
      </c>
      <c r="AV60" s="25">
        <f t="shared" si="26"/>
        <v>17.8</v>
      </c>
      <c r="AW60" s="25">
        <f t="shared" si="26"/>
        <v>187.6</v>
      </c>
      <c r="AX60" s="25">
        <f t="shared" si="26"/>
        <v>194.4</v>
      </c>
      <c r="AY60" s="22" t="s">
        <v>62</v>
      </c>
    </row>
    <row r="61" spans="1:51" ht="114" customHeight="1">
      <c r="A61" s="21" t="s">
        <v>277</v>
      </c>
      <c r="B61" s="22" t="s">
        <v>278</v>
      </c>
      <c r="C61" s="22" t="s">
        <v>53</v>
      </c>
      <c r="D61" s="22" t="s">
        <v>279</v>
      </c>
      <c r="E61" s="22" t="s">
        <v>55</v>
      </c>
      <c r="F61" s="22"/>
      <c r="G61" s="22"/>
      <c r="H61" s="22"/>
      <c r="I61" s="22"/>
      <c r="J61" s="22"/>
      <c r="K61" s="22"/>
      <c r="L61" s="22"/>
      <c r="M61" s="22"/>
      <c r="N61" s="22"/>
      <c r="O61" s="22"/>
      <c r="P61" s="22"/>
      <c r="Q61" s="22"/>
      <c r="R61" s="22"/>
      <c r="S61" s="22"/>
      <c r="T61" s="22"/>
      <c r="U61" s="22"/>
      <c r="V61" s="22"/>
      <c r="W61" s="22"/>
      <c r="X61" s="22"/>
      <c r="Y61" s="22"/>
      <c r="Z61" s="22"/>
      <c r="AA61" s="22"/>
      <c r="AB61" s="22"/>
      <c r="AC61" s="24" t="s">
        <v>280</v>
      </c>
      <c r="AD61" s="22" t="s">
        <v>281</v>
      </c>
      <c r="AE61" s="22" t="s">
        <v>282</v>
      </c>
      <c r="AF61" s="22"/>
      <c r="AG61" s="22" t="s">
        <v>78</v>
      </c>
      <c r="AH61" s="22" t="s">
        <v>145</v>
      </c>
      <c r="AI61" s="25">
        <v>0</v>
      </c>
      <c r="AJ61" s="25">
        <v>0</v>
      </c>
      <c r="AK61" s="25">
        <v>130.6</v>
      </c>
      <c r="AL61" s="25">
        <v>137.19999999999999</v>
      </c>
      <c r="AM61" s="25">
        <v>144.1</v>
      </c>
      <c r="AN61" s="25">
        <v>0</v>
      </c>
      <c r="AO61" s="25">
        <v>0</v>
      </c>
      <c r="AP61" s="25">
        <v>130.6</v>
      </c>
      <c r="AQ61" s="25">
        <v>137.19999999999999</v>
      </c>
      <c r="AR61" s="25">
        <v>144.1</v>
      </c>
      <c r="AS61" s="25">
        <f t="shared" si="25"/>
        <v>0</v>
      </c>
      <c r="AT61" s="25">
        <f t="shared" si="25"/>
        <v>130.6</v>
      </c>
      <c r="AU61" s="25">
        <f t="shared" si="25"/>
        <v>137.19999999999999</v>
      </c>
      <c r="AV61" s="25">
        <f t="shared" si="26"/>
        <v>0</v>
      </c>
      <c r="AW61" s="25">
        <f t="shared" si="26"/>
        <v>130.6</v>
      </c>
      <c r="AX61" s="25">
        <f t="shared" si="26"/>
        <v>137.19999999999999</v>
      </c>
      <c r="AY61" s="22" t="s">
        <v>62</v>
      </c>
    </row>
    <row r="62" spans="1:51" ht="243.75" customHeight="1">
      <c r="A62" s="21" t="s">
        <v>283</v>
      </c>
      <c r="B62" s="22" t="s">
        <v>284</v>
      </c>
      <c r="C62" s="22" t="s">
        <v>53</v>
      </c>
      <c r="D62" s="22" t="s">
        <v>285</v>
      </c>
      <c r="E62" s="22" t="s">
        <v>55</v>
      </c>
      <c r="F62" s="22"/>
      <c r="G62" s="22"/>
      <c r="H62" s="22"/>
      <c r="I62" s="22"/>
      <c r="J62" s="22"/>
      <c r="K62" s="22"/>
      <c r="L62" s="22"/>
      <c r="M62" s="22"/>
      <c r="N62" s="22"/>
      <c r="O62" s="22"/>
      <c r="P62" s="22"/>
      <c r="Q62" s="22"/>
      <c r="R62" s="22"/>
      <c r="S62" s="22"/>
      <c r="T62" s="22"/>
      <c r="U62" s="22"/>
      <c r="V62" s="22"/>
      <c r="W62" s="22"/>
      <c r="X62" s="22"/>
      <c r="Y62" s="22"/>
      <c r="Z62" s="22"/>
      <c r="AA62" s="22"/>
      <c r="AB62" s="22"/>
      <c r="AC62" s="24" t="s">
        <v>286</v>
      </c>
      <c r="AD62" s="22" t="s">
        <v>274</v>
      </c>
      <c r="AE62" s="22" t="s">
        <v>287</v>
      </c>
      <c r="AF62" s="22"/>
      <c r="AG62" s="22" t="s">
        <v>60</v>
      </c>
      <c r="AH62" s="22" t="s">
        <v>144</v>
      </c>
      <c r="AI62" s="25">
        <v>27.2</v>
      </c>
      <c r="AJ62" s="25">
        <v>27.2</v>
      </c>
      <c r="AK62" s="25">
        <v>28.3</v>
      </c>
      <c r="AL62" s="25">
        <v>29.4</v>
      </c>
      <c r="AM62" s="25">
        <v>30.6</v>
      </c>
      <c r="AN62" s="25">
        <v>27.2</v>
      </c>
      <c r="AO62" s="25">
        <v>27.2</v>
      </c>
      <c r="AP62" s="25">
        <v>28.3</v>
      </c>
      <c r="AQ62" s="25">
        <v>29.4</v>
      </c>
      <c r="AR62" s="25">
        <v>30.6</v>
      </c>
      <c r="AS62" s="25">
        <f t="shared" si="25"/>
        <v>27.2</v>
      </c>
      <c r="AT62" s="25">
        <f t="shared" si="25"/>
        <v>28.3</v>
      </c>
      <c r="AU62" s="25">
        <f t="shared" si="25"/>
        <v>29.4</v>
      </c>
      <c r="AV62" s="25">
        <f t="shared" si="26"/>
        <v>27.2</v>
      </c>
      <c r="AW62" s="25">
        <f t="shared" si="26"/>
        <v>28.3</v>
      </c>
      <c r="AX62" s="25">
        <f t="shared" si="26"/>
        <v>29.4</v>
      </c>
      <c r="AY62" s="22" t="s">
        <v>62</v>
      </c>
    </row>
    <row r="63" spans="1:51" ht="22.5">
      <c r="A63" s="21" t="s">
        <v>288</v>
      </c>
      <c r="B63" s="22" t="s">
        <v>289</v>
      </c>
      <c r="C63" s="22" t="s">
        <v>45</v>
      </c>
      <c r="D63" s="22" t="s">
        <v>45</v>
      </c>
      <c r="E63" s="22" t="s">
        <v>45</v>
      </c>
      <c r="F63" s="22" t="s">
        <v>45</v>
      </c>
      <c r="G63" s="22" t="s">
        <v>45</v>
      </c>
      <c r="H63" s="22" t="s">
        <v>45</v>
      </c>
      <c r="I63" s="22" t="s">
        <v>45</v>
      </c>
      <c r="J63" s="22" t="s">
        <v>45</v>
      </c>
      <c r="K63" s="22" t="s">
        <v>45</v>
      </c>
      <c r="L63" s="22" t="s">
        <v>45</v>
      </c>
      <c r="M63" s="22" t="s">
        <v>45</v>
      </c>
      <c r="N63" s="22" t="s">
        <v>45</v>
      </c>
      <c r="O63" s="22" t="s">
        <v>45</v>
      </c>
      <c r="P63" s="22" t="s">
        <v>45</v>
      </c>
      <c r="Q63" s="22" t="s">
        <v>45</v>
      </c>
      <c r="R63" s="22" t="s">
        <v>45</v>
      </c>
      <c r="S63" s="22" t="s">
        <v>45</v>
      </c>
      <c r="T63" s="22" t="s">
        <v>45</v>
      </c>
      <c r="U63" s="22" t="s">
        <v>45</v>
      </c>
      <c r="V63" s="22" t="s">
        <v>45</v>
      </c>
      <c r="W63" s="22" t="s">
        <v>45</v>
      </c>
      <c r="X63" s="22" t="s">
        <v>45</v>
      </c>
      <c r="Y63" s="22" t="s">
        <v>45</v>
      </c>
      <c r="Z63" s="22" t="s">
        <v>45</v>
      </c>
      <c r="AA63" s="22" t="s">
        <v>45</v>
      </c>
      <c r="AB63" s="22" t="s">
        <v>45</v>
      </c>
      <c r="AC63" s="22" t="s">
        <v>45</v>
      </c>
      <c r="AD63" s="22" t="s">
        <v>45</v>
      </c>
      <c r="AE63" s="22" t="s">
        <v>45</v>
      </c>
      <c r="AF63" s="22" t="s">
        <v>45</v>
      </c>
      <c r="AG63" s="22" t="s">
        <v>45</v>
      </c>
      <c r="AH63" s="22" t="s">
        <v>45</v>
      </c>
      <c r="AI63" s="25">
        <f t="shared" ref="AI63:AJ63" si="27">SUM(AI21+AI29+AI38+AI41+AI47)</f>
        <v>31367.100000000006</v>
      </c>
      <c r="AJ63" s="25">
        <f t="shared" si="27"/>
        <v>31186.799999999999</v>
      </c>
      <c r="AK63" s="25">
        <f>SUM(AK21+AK29+AK38+AK41+AK47)</f>
        <v>17347.2</v>
      </c>
      <c r="AL63" s="25">
        <f t="shared" ref="AL63:AX63" si="28">SUM(AL21+AL29+AL38+AL41+AL47)</f>
        <v>17949.3</v>
      </c>
      <c r="AM63" s="25">
        <f t="shared" si="28"/>
        <v>18204.3</v>
      </c>
      <c r="AN63" s="25">
        <f t="shared" si="28"/>
        <v>25406.400000000005</v>
      </c>
      <c r="AO63" s="25">
        <f t="shared" si="28"/>
        <v>25226.1</v>
      </c>
      <c r="AP63" s="25">
        <f t="shared" si="28"/>
        <v>17276.8</v>
      </c>
      <c r="AQ63" s="25">
        <f t="shared" si="28"/>
        <v>17901.899999999998</v>
      </c>
      <c r="AR63" s="25">
        <f t="shared" si="28"/>
        <v>18204.3</v>
      </c>
      <c r="AS63" s="25">
        <f t="shared" si="28"/>
        <v>31186.799999999999</v>
      </c>
      <c r="AT63" s="25">
        <f t="shared" si="28"/>
        <v>17347.2</v>
      </c>
      <c r="AU63" s="25">
        <f t="shared" si="28"/>
        <v>17949.3</v>
      </c>
      <c r="AV63" s="25">
        <f t="shared" si="28"/>
        <v>25226.1</v>
      </c>
      <c r="AW63" s="25">
        <f t="shared" si="28"/>
        <v>17276.8</v>
      </c>
      <c r="AX63" s="25">
        <f t="shared" si="28"/>
        <v>17901.899999999998</v>
      </c>
      <c r="AY63" s="22" t="s">
        <v>45</v>
      </c>
    </row>
    <row r="64" spans="1:51" ht="12.75">
      <c r="AI64" s="32"/>
      <c r="AJ64" s="32"/>
      <c r="AK64" s="32"/>
      <c r="AL64" s="32"/>
      <c r="AM64" s="32"/>
      <c r="AS64" s="33"/>
      <c r="AT64" s="33"/>
      <c r="AU64" s="33"/>
      <c r="AV64" s="33"/>
      <c r="AW64" s="33"/>
      <c r="AX64" s="33"/>
    </row>
    <row r="65" spans="1:39" ht="12.75">
      <c r="A65" s="2"/>
      <c r="AI65" s="33"/>
      <c r="AJ65" s="33"/>
      <c r="AK65" s="33"/>
      <c r="AL65" s="33"/>
      <c r="AM65" s="33"/>
    </row>
    <row r="66" spans="1:39" ht="12.75">
      <c r="A66" s="2" t="s">
        <v>290</v>
      </c>
    </row>
  </sheetData>
  <mergeCells count="80">
    <mergeCell ref="A6:AR6"/>
    <mergeCell ref="AP1:AR1"/>
    <mergeCell ref="AV1:AY1"/>
    <mergeCell ref="AP2:AR2"/>
    <mergeCell ref="AV2:AY2"/>
    <mergeCell ref="A4:AR4"/>
    <mergeCell ref="D8:I8"/>
    <mergeCell ref="A11:A15"/>
    <mergeCell ref="B11:B15"/>
    <mergeCell ref="C11:AE11"/>
    <mergeCell ref="AF11:AF15"/>
    <mergeCell ref="C13:E13"/>
    <mergeCell ref="F13:I13"/>
    <mergeCell ref="J13:L13"/>
    <mergeCell ref="M13:P13"/>
    <mergeCell ref="AY11:AY15"/>
    <mergeCell ref="C12:V12"/>
    <mergeCell ref="W12:AB12"/>
    <mergeCell ref="AC12:AE13"/>
    <mergeCell ref="AI12:AJ12"/>
    <mergeCell ref="AN12:AO12"/>
    <mergeCell ref="AG11:AH13"/>
    <mergeCell ref="AN13:AO13"/>
    <mergeCell ref="AI11:AM11"/>
    <mergeCell ref="AN11:AR11"/>
    <mergeCell ref="AS11:AU11"/>
    <mergeCell ref="AV11:AX11"/>
    <mergeCell ref="Q13:S13"/>
    <mergeCell ref="T13:V13"/>
    <mergeCell ref="W13:Y13"/>
    <mergeCell ref="Z13:AB13"/>
    <mergeCell ref="AI13:AJ13"/>
    <mergeCell ref="N14:N15"/>
    <mergeCell ref="C14:C15"/>
    <mergeCell ref="D14:D15"/>
    <mergeCell ref="E14:E15"/>
    <mergeCell ref="F14:F15"/>
    <mergeCell ref="G14:G15"/>
    <mergeCell ref="H14:H15"/>
    <mergeCell ref="I14:I15"/>
    <mergeCell ref="J14:J15"/>
    <mergeCell ref="K14:K15"/>
    <mergeCell ref="L14:L15"/>
    <mergeCell ref="M14:M15"/>
    <mergeCell ref="Z14:Z15"/>
    <mergeCell ref="O14:O15"/>
    <mergeCell ref="P14:P15"/>
    <mergeCell ref="Q14:Q15"/>
    <mergeCell ref="R14:R15"/>
    <mergeCell ref="S14:S15"/>
    <mergeCell ref="T14:T15"/>
    <mergeCell ref="U14:U15"/>
    <mergeCell ref="V14:V15"/>
    <mergeCell ref="W14:W15"/>
    <mergeCell ref="X14:X15"/>
    <mergeCell ref="Y14:Y15"/>
    <mergeCell ref="AA14:AA15"/>
    <mergeCell ref="AB14:AB15"/>
    <mergeCell ref="AC14:AC15"/>
    <mergeCell ref="AD14:AD15"/>
    <mergeCell ref="AE14:AE15"/>
    <mergeCell ref="AR14:AR15"/>
    <mergeCell ref="AS14:AS15"/>
    <mergeCell ref="AH14:AH15"/>
    <mergeCell ref="AI14:AI15"/>
    <mergeCell ref="AJ14:AJ15"/>
    <mergeCell ref="AK14:AK15"/>
    <mergeCell ref="AL14:AL15"/>
    <mergeCell ref="AM14:AM15"/>
    <mergeCell ref="AG16:AH16"/>
    <mergeCell ref="AN14:AN15"/>
    <mergeCell ref="AO14:AO15"/>
    <mergeCell ref="AP14:AP15"/>
    <mergeCell ref="AQ14:AQ15"/>
    <mergeCell ref="AG14:AG15"/>
    <mergeCell ref="AT14:AT15"/>
    <mergeCell ref="AU14:AU15"/>
    <mergeCell ref="AV14:AV15"/>
    <mergeCell ref="AW14:AW15"/>
    <mergeCell ref="AX14:AX15"/>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2018-03-14T08:01:35Z</dcterms:modified>
</cp:coreProperties>
</file>