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<sst xmlns="http://schemas.openxmlformats.org/spreadsheetml/2006/main" count="212" uniqueCount="78">
  <si>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</si>
  <si>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</si>
  <si>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</si>
  <si>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</si>
  <si>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</si>
  <si>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</si>
  <si>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</si>
  <si>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</si>
  <si>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</si>
  <si>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</si>
  <si>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</si>
  <si>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</si>
  <si>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</si>
  <si>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04.09</t>
  </si>
  <si>
    <t>75.0.02.S0140</t>
  </si>
  <si>
    <t>244</t>
  </si>
  <si>
    <t>81.0.01.S4390</t>
  </si>
  <si>
    <t>80.0.04.S0880</t>
  </si>
  <si>
    <t>05.03</t>
  </si>
  <si>
    <t>80.0.01.S0880</t>
  </si>
  <si>
    <t>80.0.02.S0880</t>
  </si>
  <si>
    <t>80.0.03.S0880</t>
  </si>
  <si>
    <t>80.0.05.S0880</t>
  </si>
  <si>
    <r>
      <t>На софинансирование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ремонт забора гражданского захоронения в д.Березовик</t>
    </r>
    <r>
      <rPr>
        <sz val="12"/>
        <rFont val="Times New Roman"/>
        <family val="1"/>
      </rPr>
      <t xml:space="preserve">) ( по решению совета депутатов муниципального образования Киришский муниципальный район Ленинградской области № 17/141 от 24.02.2016 г.) </t>
    </r>
  </si>
  <si>
    <r>
      <t>На софинансирование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ремонт общественных колодцев в д.Березовик, пст.Жарок</t>
    </r>
    <r>
      <rPr>
        <sz val="12"/>
        <rFont val="Times New Roman"/>
        <family val="1"/>
      </rPr>
      <t xml:space="preserve">) (по решению совета депутатов муниципального образования Киришский муниципальный район Ленинградской области № 17/141 от 24.02.2016 г.) </t>
    </r>
  </si>
  <si>
    <r>
      <t>На софинансирование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обеспечение пожарной безопасности в д.Березовик, пст.Жарок</t>
    </r>
    <r>
      <rPr>
        <sz val="12"/>
        <rFont val="Times New Roman"/>
        <family val="1"/>
      </rPr>
      <t xml:space="preserve">) (по решению совета депутатов муниципального образования Киришский муниципальный район Ленинградской области № 17/141 от 24.02.2016 г.) </t>
    </r>
  </si>
  <si>
    <r>
      <t>На софинансирование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ремонт уличного освещения в с.Посадников остров</t>
    </r>
    <r>
      <rPr>
        <sz val="12"/>
        <rFont val="Times New Roman"/>
        <family val="1"/>
      </rPr>
      <t xml:space="preserve">) (по решению совета депутатов муниципального образования Киришский муниципальный район Ленинградской области № 17/141 от 24.02.2016 г.) </t>
    </r>
  </si>
  <si>
    <t>80.0.06.S0880</t>
  </si>
  <si>
    <r>
      <t>На софинансирование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ликвидация несанкционированных свалок на территории д.Мелехово, с.Посадников Остров</t>
    </r>
    <r>
      <rPr>
        <sz val="12"/>
        <rFont val="Times New Roman"/>
        <family val="1"/>
      </rPr>
      <t xml:space="preserve">) (по решению совета депутатов муниципального образования Киришский муниципальный район Ленинградской области № 17/141 от 24.02.2016 г.) </t>
    </r>
  </si>
  <si>
    <t>05.02</t>
  </si>
  <si>
    <t>72.1.02.40031</t>
  </si>
  <si>
    <t>243</t>
  </si>
  <si>
    <t xml:space="preserve">Капитальный ремонт участка теплотрассы от точки ТК-3 до ТК-1 в ППУ- изоляции  (по решению совета депутатов муниципального образования Киришский муниципальный район Ленинградской области № 17/141 от 24.02.2016 г.) </t>
  </si>
  <si>
    <t>75.0.02.S0017</t>
  </si>
  <si>
    <t>81.0.01.S0037</t>
  </si>
  <si>
    <t>С софинансирования к средствам областного бюджета по мероприятиям, направленным на капитальный ремонт и ремонт дорог общего пользования местного значения в связи с выделением средств на эти цели из бюджета муниципального образования Киришский муниципальный район (заявка на изменение БА и ЛБО № 6 от 29.02.2016)</t>
  </si>
  <si>
    <t>С софинансирования к средствам областного бюджета по участию поселения в реализации мероприятий на территории д. Кусино в соответствии с Законом  Ленинградской области от 12 мая 2015 г. N 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в связи с выделением средств на эти цели из бюджета муниципального образования Киришский муниципальный район (заявка на изменение БА и ЛБО № 6 от 29.02.2016)</t>
  </si>
  <si>
    <t>80.0.01.S0026</t>
  </si>
  <si>
    <t>80.0.02.S0027</t>
  </si>
  <si>
    <t>80.0.03.S0028</t>
  </si>
  <si>
    <t>80.0.05.S0030</t>
  </si>
  <si>
    <t>80.0.06.S0031</t>
  </si>
  <si>
    <t>С софинансирования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в связи с выделением средств на эти цели из бюджета муниципального образования Киришский муниципальный район (заявка на изменение БА и ЛБО № 6 от 29.02.2016)</t>
  </si>
  <si>
    <t>80.0.04.S0029</t>
  </si>
  <si>
    <t>01.04</t>
  </si>
  <si>
    <t>11.1.00.20033</t>
  </si>
  <si>
    <t>Неисполненное БО 2015 года по приобретению автомобиля за счет лимитов 2016 года</t>
  </si>
  <si>
    <t>01.13</t>
  </si>
  <si>
    <t>21.1.00.20100</t>
  </si>
  <si>
    <t>Неисполненное БО 2015 года по приобретению информационных стендов за счет лимитов 2016 года</t>
  </si>
  <si>
    <r>
      <t>На софинансирование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ремонт автомобильных дорог местного значения в населенных пунктах 382000 руб.</t>
    </r>
    <r>
      <rPr>
        <sz val="12"/>
        <rFont val="Times New Roman"/>
        <family val="1"/>
      </rPr>
      <t xml:space="preserve">, в т.ч. в </t>
    </r>
    <r>
      <rPr>
        <b/>
        <sz val="12"/>
        <rFont val="Times New Roman"/>
        <family val="1"/>
      </rPr>
      <t xml:space="preserve">д.Березовик </t>
    </r>
    <r>
      <rPr>
        <sz val="12"/>
        <rFont val="Times New Roman"/>
        <family val="1"/>
      </rPr>
      <t xml:space="preserve">- 179245 руб., </t>
    </r>
    <r>
      <rPr>
        <b/>
        <sz val="12"/>
        <rFont val="Times New Roman"/>
        <family val="1"/>
      </rPr>
      <t>с.Посадников Остров</t>
    </r>
    <r>
      <rPr>
        <sz val="12"/>
        <rFont val="Times New Roman"/>
        <family val="1"/>
      </rPr>
      <t xml:space="preserve"> - 202755 руб.) ( по решению совета депутатов муниципального образования Киришский муниципальный район Ленинградской области № 17/141 от 24.02.2016 г. - 318490 руб., уточнение кода целевой статьи расходов в соответствии с Приказом Минфина РФ от 1 декабря 2015 г. N 190н 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 1 июля 2013 г. N 65н"- 63510 руб.) </t>
    </r>
  </si>
  <si>
    <t>04.05</t>
  </si>
  <si>
    <t xml:space="preserve">Уточнение раздела, подраздела, кода целевой статьи расходов по софинансированию к средствам областного бюджета по локализации и ликвидации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 (Приказ Минфина РФ от 1 декабря 2015 г. N 190н 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 1 июля 2013 г. N 65н") </t>
  </si>
  <si>
    <t xml:space="preserve">Уточнение кода целевой статьи расходов по софинансированию к средствам областного бюджета по ремонту участка водовода Кириши-Кусино (Приказ Минфина РФ от 1 декабря 2015 г. N 190н 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 1 июля 2013 г. N 65н") </t>
  </si>
  <si>
    <t>08.01</t>
  </si>
  <si>
    <t>111</t>
  </si>
  <si>
    <t xml:space="preserve">Уточнение кода целевой статьи расходов по софинансированию к средствам областного бюджета по обеспечению выплат стимулирующего характера работникам культуры, относящихся к основному персоналу (Приказ Минфина РФ от 1 декабря 2015 г. N 190н 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 1 июля 2013 г. N 65н") </t>
  </si>
  <si>
    <t>119</t>
  </si>
  <si>
    <r>
      <t xml:space="preserve">На софинансирование к средствам областного бюджета по мероприятиям, направленным на </t>
    </r>
    <r>
      <rPr>
        <b/>
        <sz val="12"/>
        <rFont val="Times New Roman"/>
        <family val="1"/>
      </rPr>
      <t xml:space="preserve">капитальный ремонт и ремонт дорог общего пользования местного значения  </t>
    </r>
    <r>
      <rPr>
        <sz val="12"/>
        <rFont val="Times New Roman"/>
        <family val="1"/>
      </rPr>
      <t xml:space="preserve">(ул. Центральная от д/сада  до улицы Набережная  вдоль р. Тигода до очистных сооружений" , от дома № 22 + 175 м  в сторону ул. Набережная в д. Кусино (по решению совета депутатов муниципального образования Киришский муниципальный район Ленинградской области № 17/141 от 24.02.2016 г.) </t>
    </r>
  </si>
  <si>
    <r>
      <t>На софинансирование к средствам областного бюджета по участию поселения в реализации мероприятий на территории д. Кусино в соответствии с Законом  Ленинградской области от 12 мая 2015 г. N 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(</t>
    </r>
    <r>
      <rPr>
        <b/>
        <sz val="12"/>
        <color indexed="8"/>
        <rFont val="Times New Roman"/>
        <family val="1"/>
      </rPr>
      <t>ремонт дорог</t>
    </r>
    <r>
      <rPr>
        <sz val="12"/>
        <color indexed="8"/>
        <rFont val="Times New Roman"/>
        <family val="1"/>
      </rPr>
      <t xml:space="preserve"> по ул. Центральная от д/сада  до улицы Набережная  вдоль р. Тигода до очистных сооружений"  (от поворота к частным гаражам по улице Новая до дома № 16 по ул. Набережная) в д. Кусино)) (решение совета депутатов муниципального образования Киришский муниципальный район Ленинградской области № 17/141 от 24.02.2016 г.) </t>
    </r>
  </si>
  <si>
    <r>
      <t>Уточнение кода целевой статьи расходов по софинансированию к средствам областного бюджета по участию поселения в реализации мероприятий на территории поселения в соответствии с Законом Ленинградской области от 14 декабря 2012 г. N 95-оз "О содействии развитию на части территорий муниципальных образований Ленинградской области иных форм местного самоуправления" (</t>
    </r>
    <r>
      <rPr>
        <b/>
        <sz val="12"/>
        <rFont val="Times New Roman"/>
        <family val="1"/>
      </rPr>
      <t>ремонт автомобильных дорог местного значения в населенных пунктах</t>
    </r>
    <r>
      <rPr>
        <sz val="12"/>
        <rFont val="Times New Roman"/>
        <family val="1"/>
      </rPr>
      <t xml:space="preserve">) (Приказ Минфина РФ от 1 декабря 2015 г. N 190н 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 1 июля 2013 г. N 65н") </t>
    </r>
  </si>
  <si>
    <t>02.03</t>
  </si>
  <si>
    <t>79.0.01.S0032</t>
  </si>
  <si>
    <t>79.0.01.S4310</t>
  </si>
  <si>
    <t>72.2.01.S0008</t>
  </si>
  <si>
    <t>72.2.01.S0280</t>
  </si>
  <si>
    <t>71.0.02.20003</t>
  </si>
  <si>
    <t>71.0.02.S0360</t>
  </si>
  <si>
    <t>21.2.00.51180</t>
  </si>
  <si>
    <t>121</t>
  </si>
  <si>
    <t>129</t>
  </si>
  <si>
    <t xml:space="preserve">Уточнение кода целевой статьи расходов по софинансированию к средствам областного бюджета на осуществление первичного воинского учета на территориях, где отсутствуют военные комиссариаты  (Приказ Минфина РФ от 1 декабря 2015 г. N 190н 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 1 июля 2013 г. N 65н") </t>
  </si>
  <si>
    <t>04.12</t>
  </si>
  <si>
    <t>21.2.00020</t>
  </si>
  <si>
    <t>Неисполненное БО 2015 года по разработке проекта генерального плана за счет иных межбюджетных трансфертов 2015 года из бюджета муниципального образования Киришский муниципальный район Ленинградской области</t>
  </si>
  <si>
    <t>в том числе:</t>
  </si>
  <si>
    <t>иные межбюджетные трансферты из района 2016 года</t>
  </si>
  <si>
    <t>иные межбюджетные трансферты из района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</si>
</sst>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11" fontId="4" fillId="0" borderId="10" xfId="0" applyNumberFormat="1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 horizontal="center" vertical="center" wrapText="1" shrinkToFit="1"/>
    </xf>
    <xf numFmtId="43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right" vertical="center" shrinkToFit="1"/>
    </xf>
    <xf numFmtId="4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1" fontId="4" fillId="0" borderId="11" xfId="0" applyNumberFormat="1" applyFont="1" applyBorder="1" applyAlignment="1">
      <alignment horizontal="left" vertical="center" wrapText="1" shrinkToFit="1"/>
    </xf>
    <xf numFmtId="11" fontId="4" fillId="0" borderId="12" xfId="0" applyNumberFormat="1" applyFont="1" applyBorder="1" applyAlignment="1">
      <alignment horizontal="left" vertical="center" wrapText="1" shrinkToFit="1"/>
    </xf>
    <xf numFmtId="11" fontId="4" fillId="0" borderId="13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showGridLines="0" tabSelected="1" zoomScalePageLayoutView="0" workbookViewId="0" topLeftCell="A1">
      <selection activeCell="D61" sqref="D61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5.125" style="1" customWidth="1"/>
    <col min="8" max="8" width="95.00390625" style="1" customWidth="1"/>
    <col min="9" max="16384" width="8.875" style="1" customWidth="1"/>
  </cols>
  <sheetData>
    <row r="2" spans="1:8" ht="15.75">
      <c r="A2" s="25" t="s">
        <v>10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11</v>
      </c>
      <c r="B3" s="25"/>
      <c r="C3" s="25"/>
      <c r="D3" s="25"/>
      <c r="E3" s="25"/>
      <c r="F3" s="25"/>
      <c r="G3" s="25"/>
      <c r="H3" s="25"/>
    </row>
    <row r="5" spans="1:8" s="4" customFormat="1" ht="15.75">
      <c r="A5" s="26" t="s">
        <v>4</v>
      </c>
      <c r="B5" s="26" t="s">
        <v>5</v>
      </c>
      <c r="C5" s="26" t="s">
        <v>6</v>
      </c>
      <c r="D5" s="26" t="s">
        <v>7</v>
      </c>
      <c r="E5" s="27" t="s">
        <v>8</v>
      </c>
      <c r="F5" s="27"/>
      <c r="G5" s="27"/>
      <c r="H5" s="28" t="s">
        <v>0</v>
      </c>
    </row>
    <row r="6" spans="1:8" s="4" customFormat="1" ht="15.75">
      <c r="A6" s="26"/>
      <c r="B6" s="26"/>
      <c r="C6" s="26"/>
      <c r="D6" s="26"/>
      <c r="E6" s="3" t="s">
        <v>1</v>
      </c>
      <c r="F6" s="3" t="s">
        <v>2</v>
      </c>
      <c r="G6" s="3" t="s">
        <v>3</v>
      </c>
      <c r="H6" s="28"/>
    </row>
    <row r="7" spans="1:8" ht="63">
      <c r="A7" s="2">
        <v>1</v>
      </c>
      <c r="B7" s="5" t="s">
        <v>12</v>
      </c>
      <c r="C7" s="5" t="s">
        <v>12</v>
      </c>
      <c r="D7" s="10">
        <v>-146950</v>
      </c>
      <c r="E7" s="14" t="s">
        <v>13</v>
      </c>
      <c r="F7" s="11" t="s">
        <v>33</v>
      </c>
      <c r="G7" s="11" t="s">
        <v>15</v>
      </c>
      <c r="H7" s="12" t="s">
        <v>35</v>
      </c>
    </row>
    <row r="8" spans="1:8" ht="110.25">
      <c r="A8" s="2">
        <v>2</v>
      </c>
      <c r="B8" s="5" t="s">
        <v>12</v>
      </c>
      <c r="C8" s="5" t="s">
        <v>12</v>
      </c>
      <c r="D8" s="10">
        <v>-200000</v>
      </c>
      <c r="E8" s="11" t="s">
        <v>13</v>
      </c>
      <c r="F8" s="11" t="s">
        <v>34</v>
      </c>
      <c r="G8" s="11" t="s">
        <v>15</v>
      </c>
      <c r="H8" s="12" t="s">
        <v>36</v>
      </c>
    </row>
    <row r="9" spans="1:8" ht="47.25">
      <c r="A9" s="2">
        <v>3</v>
      </c>
      <c r="B9" s="5" t="s">
        <v>12</v>
      </c>
      <c r="C9" s="5" t="s">
        <v>12</v>
      </c>
      <c r="D9" s="10">
        <v>-200000</v>
      </c>
      <c r="E9" s="11" t="s">
        <v>18</v>
      </c>
      <c r="F9" s="11" t="s">
        <v>37</v>
      </c>
      <c r="G9" s="11" t="s">
        <v>15</v>
      </c>
      <c r="H9" s="21" t="s">
        <v>42</v>
      </c>
    </row>
    <row r="10" spans="1:8" ht="47.25">
      <c r="A10" s="2">
        <f>A9+1</f>
        <v>4</v>
      </c>
      <c r="B10" s="5" t="s">
        <v>12</v>
      </c>
      <c r="C10" s="5" t="s">
        <v>12</v>
      </c>
      <c r="D10" s="10">
        <v>-50000</v>
      </c>
      <c r="E10" s="11" t="s">
        <v>18</v>
      </c>
      <c r="F10" s="11" t="s">
        <v>38</v>
      </c>
      <c r="G10" s="11" t="s">
        <v>15</v>
      </c>
      <c r="H10" s="22"/>
    </row>
    <row r="11" spans="1:8" ht="47.25">
      <c r="A11" s="2">
        <f aca="true" t="shared" si="0" ref="A11:A41">A10+1</f>
        <v>5</v>
      </c>
      <c r="B11" s="5" t="s">
        <v>12</v>
      </c>
      <c r="C11" s="5" t="s">
        <v>12</v>
      </c>
      <c r="D11" s="10">
        <v>-20000</v>
      </c>
      <c r="E11" s="11" t="s">
        <v>18</v>
      </c>
      <c r="F11" s="11" t="s">
        <v>39</v>
      </c>
      <c r="G11" s="11" t="s">
        <v>15</v>
      </c>
      <c r="H11" s="22"/>
    </row>
    <row r="12" spans="1:8" ht="47.25">
      <c r="A12" s="2">
        <f t="shared" si="0"/>
        <v>6</v>
      </c>
      <c r="B12" s="5" t="s">
        <v>12</v>
      </c>
      <c r="C12" s="5" t="s">
        <v>12</v>
      </c>
      <c r="D12" s="10">
        <v>-25000</v>
      </c>
      <c r="E12" s="11" t="s">
        <v>18</v>
      </c>
      <c r="F12" s="11" t="s">
        <v>40</v>
      </c>
      <c r="G12" s="11" t="s">
        <v>15</v>
      </c>
      <c r="H12" s="22"/>
    </row>
    <row r="13" spans="1:8" ht="47.25">
      <c r="A13" s="2">
        <f t="shared" si="0"/>
        <v>7</v>
      </c>
      <c r="B13" s="5" t="s">
        <v>12</v>
      </c>
      <c r="C13" s="5" t="s">
        <v>12</v>
      </c>
      <c r="D13" s="10">
        <v>-90000</v>
      </c>
      <c r="E13" s="11" t="s">
        <v>18</v>
      </c>
      <c r="F13" s="11" t="s">
        <v>41</v>
      </c>
      <c r="G13" s="11" t="s">
        <v>15</v>
      </c>
      <c r="H13" s="22"/>
    </row>
    <row r="14" spans="1:8" ht="47.25">
      <c r="A14" s="2">
        <f t="shared" si="0"/>
        <v>8</v>
      </c>
      <c r="B14" s="5" t="s">
        <v>12</v>
      </c>
      <c r="C14" s="5" t="s">
        <v>12</v>
      </c>
      <c r="D14" s="10">
        <v>-112980</v>
      </c>
      <c r="E14" s="11" t="s">
        <v>13</v>
      </c>
      <c r="F14" s="11" t="s">
        <v>43</v>
      </c>
      <c r="G14" s="11" t="s">
        <v>15</v>
      </c>
      <c r="H14" s="23"/>
    </row>
    <row r="15" spans="1:8" ht="141.75">
      <c r="A15" s="2">
        <f t="shared" si="0"/>
        <v>9</v>
      </c>
      <c r="B15" s="5" t="s">
        <v>12</v>
      </c>
      <c r="C15" s="5" t="s">
        <v>12</v>
      </c>
      <c r="D15" s="10">
        <v>-63510</v>
      </c>
      <c r="E15" s="11" t="s">
        <v>13</v>
      </c>
      <c r="F15" s="11" t="s">
        <v>43</v>
      </c>
      <c r="G15" s="11" t="s">
        <v>15</v>
      </c>
      <c r="H15" s="12" t="s">
        <v>60</v>
      </c>
    </row>
    <row r="16" spans="1:8" ht="94.5">
      <c r="A16" s="2">
        <f t="shared" si="0"/>
        <v>10</v>
      </c>
      <c r="B16" s="5" t="s">
        <v>12</v>
      </c>
      <c r="C16" s="5" t="s">
        <v>12</v>
      </c>
      <c r="D16" s="10">
        <v>146950</v>
      </c>
      <c r="E16" s="11" t="s">
        <v>13</v>
      </c>
      <c r="F16" s="11" t="s">
        <v>14</v>
      </c>
      <c r="G16" s="11" t="s">
        <v>15</v>
      </c>
      <c r="H16" s="12" t="s">
        <v>58</v>
      </c>
    </row>
    <row r="17" spans="1:8" ht="141.75">
      <c r="A17" s="2">
        <f t="shared" si="0"/>
        <v>11</v>
      </c>
      <c r="B17" s="5" t="s">
        <v>12</v>
      </c>
      <c r="C17" s="5" t="s">
        <v>12</v>
      </c>
      <c r="D17" s="10">
        <v>285388.1</v>
      </c>
      <c r="E17" s="11" t="s">
        <v>13</v>
      </c>
      <c r="F17" s="11" t="s">
        <v>16</v>
      </c>
      <c r="G17" s="11" t="s">
        <v>15</v>
      </c>
      <c r="H17" s="13" t="s">
        <v>59</v>
      </c>
    </row>
    <row r="18" spans="1:8" ht="189">
      <c r="A18" s="2">
        <f t="shared" si="0"/>
        <v>12</v>
      </c>
      <c r="B18" s="5" t="s">
        <v>12</v>
      </c>
      <c r="C18" s="5" t="s">
        <v>12</v>
      </c>
      <c r="D18" s="10">
        <v>382000</v>
      </c>
      <c r="E18" s="11" t="s">
        <v>13</v>
      </c>
      <c r="F18" s="11" t="s">
        <v>17</v>
      </c>
      <c r="G18" s="11" t="s">
        <v>15</v>
      </c>
      <c r="H18" s="12" t="s">
        <v>50</v>
      </c>
    </row>
    <row r="19" spans="1:8" ht="110.25">
      <c r="A19" s="2">
        <f t="shared" si="0"/>
        <v>13</v>
      </c>
      <c r="B19" s="5" t="s">
        <v>12</v>
      </c>
      <c r="C19" s="5" t="s">
        <v>12</v>
      </c>
      <c r="D19" s="10">
        <v>58000</v>
      </c>
      <c r="E19" s="11" t="s">
        <v>18</v>
      </c>
      <c r="F19" s="11" t="s">
        <v>19</v>
      </c>
      <c r="G19" s="11" t="s">
        <v>15</v>
      </c>
      <c r="H19" s="12" t="s">
        <v>23</v>
      </c>
    </row>
    <row r="20" spans="1:8" ht="110.25">
      <c r="A20" s="2">
        <f t="shared" si="0"/>
        <v>14</v>
      </c>
      <c r="B20" s="5" t="s">
        <v>12</v>
      </c>
      <c r="C20" s="5" t="s">
        <v>12</v>
      </c>
      <c r="D20" s="10">
        <v>50000</v>
      </c>
      <c r="E20" s="11" t="s">
        <v>18</v>
      </c>
      <c r="F20" s="11" t="s">
        <v>20</v>
      </c>
      <c r="G20" s="11" t="s">
        <v>15</v>
      </c>
      <c r="H20" s="12" t="s">
        <v>24</v>
      </c>
    </row>
    <row r="21" spans="1:8" ht="110.25">
      <c r="A21" s="2">
        <f t="shared" si="0"/>
        <v>15</v>
      </c>
      <c r="B21" s="5" t="s">
        <v>12</v>
      </c>
      <c r="C21" s="5" t="s">
        <v>12</v>
      </c>
      <c r="D21" s="10">
        <v>20000</v>
      </c>
      <c r="E21" s="11" t="s">
        <v>18</v>
      </c>
      <c r="F21" s="11" t="s">
        <v>21</v>
      </c>
      <c r="G21" s="11" t="s">
        <v>15</v>
      </c>
      <c r="H21" s="12" t="s">
        <v>25</v>
      </c>
    </row>
    <row r="22" spans="1:8" ht="110.25">
      <c r="A22" s="2">
        <f t="shared" si="0"/>
        <v>16</v>
      </c>
      <c r="B22" s="5" t="s">
        <v>12</v>
      </c>
      <c r="C22" s="5" t="s">
        <v>12</v>
      </c>
      <c r="D22" s="10">
        <v>25000</v>
      </c>
      <c r="E22" s="11" t="s">
        <v>18</v>
      </c>
      <c r="F22" s="11" t="s">
        <v>22</v>
      </c>
      <c r="G22" s="11" t="s">
        <v>15</v>
      </c>
      <c r="H22" s="12" t="s">
        <v>26</v>
      </c>
    </row>
    <row r="23" spans="1:8" ht="110.25">
      <c r="A23" s="2">
        <f t="shared" si="0"/>
        <v>17</v>
      </c>
      <c r="B23" s="5" t="s">
        <v>12</v>
      </c>
      <c r="C23" s="5" t="s">
        <v>12</v>
      </c>
      <c r="D23" s="10">
        <v>90000</v>
      </c>
      <c r="E23" s="11" t="s">
        <v>18</v>
      </c>
      <c r="F23" s="11" t="s">
        <v>27</v>
      </c>
      <c r="G23" s="11" t="s">
        <v>15</v>
      </c>
      <c r="H23" s="12" t="s">
        <v>28</v>
      </c>
    </row>
    <row r="24" spans="1:8" ht="47.25">
      <c r="A24" s="2">
        <f t="shared" si="0"/>
        <v>18</v>
      </c>
      <c r="B24" s="5" t="s">
        <v>12</v>
      </c>
      <c r="C24" s="5" t="s">
        <v>12</v>
      </c>
      <c r="D24" s="10">
        <v>1780385</v>
      </c>
      <c r="E24" s="11" t="s">
        <v>29</v>
      </c>
      <c r="F24" s="11" t="s">
        <v>30</v>
      </c>
      <c r="G24" s="11" t="s">
        <v>31</v>
      </c>
      <c r="H24" s="12" t="s">
        <v>32</v>
      </c>
    </row>
    <row r="25" spans="1:8" ht="47.25">
      <c r="A25" s="2">
        <f t="shared" si="0"/>
        <v>19</v>
      </c>
      <c r="B25" s="5" t="s">
        <v>12</v>
      </c>
      <c r="C25" s="5" t="s">
        <v>12</v>
      </c>
      <c r="D25" s="10">
        <v>617247.22</v>
      </c>
      <c r="E25" s="11" t="s">
        <v>44</v>
      </c>
      <c r="F25" s="11" t="s">
        <v>45</v>
      </c>
      <c r="G25" s="11" t="s">
        <v>15</v>
      </c>
      <c r="H25" s="12" t="s">
        <v>46</v>
      </c>
    </row>
    <row r="26" spans="1:8" ht="47.25">
      <c r="A26" s="2">
        <f t="shared" si="0"/>
        <v>20</v>
      </c>
      <c r="B26" s="5" t="s">
        <v>12</v>
      </c>
      <c r="C26" s="5" t="s">
        <v>12</v>
      </c>
      <c r="D26" s="10">
        <v>20000</v>
      </c>
      <c r="E26" s="11" t="s">
        <v>47</v>
      </c>
      <c r="F26" s="11" t="s">
        <v>48</v>
      </c>
      <c r="G26" s="11" t="s">
        <v>15</v>
      </c>
      <c r="H26" s="12" t="s">
        <v>49</v>
      </c>
    </row>
    <row r="27" spans="1:8" ht="47.25">
      <c r="A27" s="2">
        <f t="shared" si="0"/>
        <v>21</v>
      </c>
      <c r="B27" s="5" t="s">
        <v>12</v>
      </c>
      <c r="C27" s="5" t="s">
        <v>12</v>
      </c>
      <c r="D27" s="10">
        <v>759500</v>
      </c>
      <c r="E27" s="11" t="s">
        <v>72</v>
      </c>
      <c r="F27" s="11" t="s">
        <v>73</v>
      </c>
      <c r="G27" s="11" t="s">
        <v>15</v>
      </c>
      <c r="H27" s="12" t="s">
        <v>74</v>
      </c>
    </row>
    <row r="28" spans="1:8" ht="110.25">
      <c r="A28" s="2">
        <f t="shared" si="0"/>
        <v>22</v>
      </c>
      <c r="B28" s="5" t="s">
        <v>12</v>
      </c>
      <c r="C28" s="5" t="s">
        <v>12</v>
      </c>
      <c r="D28" s="19">
        <v>-35200</v>
      </c>
      <c r="E28" s="11" t="s">
        <v>51</v>
      </c>
      <c r="F28" s="16" t="s">
        <v>62</v>
      </c>
      <c r="G28" s="11" t="s">
        <v>15</v>
      </c>
      <c r="H28" s="12" t="s">
        <v>52</v>
      </c>
    </row>
    <row r="29" spans="1:8" ht="110.25">
      <c r="A29" s="2">
        <f t="shared" si="0"/>
        <v>23</v>
      </c>
      <c r="B29" s="5" t="s">
        <v>12</v>
      </c>
      <c r="C29" s="5" t="s">
        <v>12</v>
      </c>
      <c r="D29" s="10">
        <v>35200</v>
      </c>
      <c r="E29" s="11" t="s">
        <v>18</v>
      </c>
      <c r="F29" s="11" t="s">
        <v>63</v>
      </c>
      <c r="G29" s="11" t="s">
        <v>15</v>
      </c>
      <c r="H29" s="12" t="s">
        <v>52</v>
      </c>
    </row>
    <row r="30" spans="1:8" ht="78.75">
      <c r="A30" s="2">
        <f t="shared" si="0"/>
        <v>24</v>
      </c>
      <c r="B30" s="5" t="s">
        <v>12</v>
      </c>
      <c r="C30" s="5" t="s">
        <v>12</v>
      </c>
      <c r="D30" s="18">
        <v>-185405.02</v>
      </c>
      <c r="E30" s="11" t="s">
        <v>29</v>
      </c>
      <c r="F30" s="16" t="s">
        <v>64</v>
      </c>
      <c r="G30" s="11" t="s">
        <v>15</v>
      </c>
      <c r="H30" s="12" t="s">
        <v>53</v>
      </c>
    </row>
    <row r="31" spans="1:8" ht="78.75">
      <c r="A31" s="2">
        <f t="shared" si="0"/>
        <v>25</v>
      </c>
      <c r="B31" s="5" t="s">
        <v>12</v>
      </c>
      <c r="C31" s="5" t="s">
        <v>12</v>
      </c>
      <c r="D31" s="17">
        <v>185405.02</v>
      </c>
      <c r="E31" s="11" t="s">
        <v>29</v>
      </c>
      <c r="F31" s="16" t="s">
        <v>65</v>
      </c>
      <c r="G31" s="11" t="s">
        <v>15</v>
      </c>
      <c r="H31" s="12" t="s">
        <v>53</v>
      </c>
    </row>
    <row r="32" spans="1:8" ht="94.5">
      <c r="A32" s="2">
        <f t="shared" si="0"/>
        <v>26</v>
      </c>
      <c r="B32" s="5" t="s">
        <v>12</v>
      </c>
      <c r="C32" s="5" t="s">
        <v>12</v>
      </c>
      <c r="D32" s="19">
        <v>-89184.24</v>
      </c>
      <c r="E32" s="11" t="s">
        <v>54</v>
      </c>
      <c r="F32" s="16" t="s">
        <v>66</v>
      </c>
      <c r="G32" s="11" t="s">
        <v>55</v>
      </c>
      <c r="H32" s="12" t="s">
        <v>56</v>
      </c>
    </row>
    <row r="33" spans="1:8" ht="94.5">
      <c r="A33" s="2">
        <f t="shared" si="0"/>
        <v>27</v>
      </c>
      <c r="B33" s="5" t="s">
        <v>12</v>
      </c>
      <c r="C33" s="5" t="s">
        <v>12</v>
      </c>
      <c r="D33" s="19">
        <v>89184.24</v>
      </c>
      <c r="E33" s="11" t="s">
        <v>54</v>
      </c>
      <c r="F33" s="16" t="s">
        <v>67</v>
      </c>
      <c r="G33" s="11" t="s">
        <v>55</v>
      </c>
      <c r="H33" s="12" t="s">
        <v>56</v>
      </c>
    </row>
    <row r="34" spans="1:8" ht="94.5">
      <c r="A34" s="2">
        <f t="shared" si="0"/>
        <v>28</v>
      </c>
      <c r="B34" s="5" t="s">
        <v>12</v>
      </c>
      <c r="C34" s="5" t="s">
        <v>12</v>
      </c>
      <c r="D34" s="19">
        <v>-26903.04</v>
      </c>
      <c r="E34" s="11" t="s">
        <v>54</v>
      </c>
      <c r="F34" s="16" t="s">
        <v>66</v>
      </c>
      <c r="G34" s="11" t="s">
        <v>57</v>
      </c>
      <c r="H34" s="12" t="s">
        <v>56</v>
      </c>
    </row>
    <row r="35" spans="1:8" ht="94.5">
      <c r="A35" s="2">
        <f t="shared" si="0"/>
        <v>29</v>
      </c>
      <c r="B35" s="5" t="s">
        <v>12</v>
      </c>
      <c r="C35" s="5" t="s">
        <v>12</v>
      </c>
      <c r="D35" s="19">
        <v>26903.04</v>
      </c>
      <c r="E35" s="11" t="s">
        <v>54</v>
      </c>
      <c r="F35" s="16" t="s">
        <v>67</v>
      </c>
      <c r="G35" s="11" t="s">
        <v>57</v>
      </c>
      <c r="H35" s="12" t="s">
        <v>56</v>
      </c>
    </row>
    <row r="36" spans="1:8" ht="94.5">
      <c r="A36" s="2">
        <f t="shared" si="0"/>
        <v>30</v>
      </c>
      <c r="B36" s="5" t="s">
        <v>12</v>
      </c>
      <c r="C36" s="5" t="s">
        <v>12</v>
      </c>
      <c r="D36" s="19">
        <v>-79360</v>
      </c>
      <c r="E36" s="11" t="s">
        <v>61</v>
      </c>
      <c r="F36" s="16" t="s">
        <v>68</v>
      </c>
      <c r="G36" s="11" t="s">
        <v>55</v>
      </c>
      <c r="H36" s="12" t="s">
        <v>71</v>
      </c>
    </row>
    <row r="37" spans="1:8" ht="94.5">
      <c r="A37" s="2">
        <f t="shared" si="0"/>
        <v>31</v>
      </c>
      <c r="B37" s="5" t="s">
        <v>12</v>
      </c>
      <c r="C37" s="5" t="s">
        <v>12</v>
      </c>
      <c r="D37" s="19">
        <v>79360</v>
      </c>
      <c r="E37" s="11" t="s">
        <v>61</v>
      </c>
      <c r="F37" s="16" t="s">
        <v>68</v>
      </c>
      <c r="G37" s="11" t="s">
        <v>69</v>
      </c>
      <c r="H37" s="12" t="s">
        <v>71</v>
      </c>
    </row>
    <row r="38" spans="1:8" ht="94.5">
      <c r="A38" s="2">
        <f t="shared" si="0"/>
        <v>32</v>
      </c>
      <c r="B38" s="5" t="s">
        <v>12</v>
      </c>
      <c r="C38" s="5" t="s">
        <v>12</v>
      </c>
      <c r="D38" s="19">
        <v>-23960</v>
      </c>
      <c r="E38" s="11" t="s">
        <v>61</v>
      </c>
      <c r="F38" s="16" t="s">
        <v>68</v>
      </c>
      <c r="G38" s="11" t="s">
        <v>57</v>
      </c>
      <c r="H38" s="12" t="s">
        <v>71</v>
      </c>
    </row>
    <row r="39" spans="1:8" ht="94.5">
      <c r="A39" s="2">
        <f t="shared" si="0"/>
        <v>33</v>
      </c>
      <c r="B39" s="5" t="s">
        <v>12</v>
      </c>
      <c r="C39" s="5" t="s">
        <v>12</v>
      </c>
      <c r="D39" s="19">
        <v>23960</v>
      </c>
      <c r="E39" s="11" t="s">
        <v>61</v>
      </c>
      <c r="F39" s="16" t="s">
        <v>68</v>
      </c>
      <c r="G39" s="11" t="s">
        <v>70</v>
      </c>
      <c r="H39" s="12" t="s">
        <v>71</v>
      </c>
    </row>
    <row r="40" spans="1:8" ht="47.25" hidden="1">
      <c r="A40" s="2">
        <f t="shared" si="0"/>
        <v>34</v>
      </c>
      <c r="B40" s="5" t="s">
        <v>12</v>
      </c>
      <c r="C40" s="5" t="s">
        <v>12</v>
      </c>
      <c r="D40" s="15"/>
      <c r="E40" s="11"/>
      <c r="F40" s="16"/>
      <c r="G40" s="11"/>
      <c r="H40" s="12"/>
    </row>
    <row r="41" spans="1:8" ht="47.25" hidden="1">
      <c r="A41" s="2">
        <f t="shared" si="0"/>
        <v>35</v>
      </c>
      <c r="B41" s="5" t="s">
        <v>12</v>
      </c>
      <c r="C41" s="5" t="s">
        <v>12</v>
      </c>
      <c r="D41" s="15"/>
      <c r="E41" s="11"/>
      <c r="F41" s="11"/>
      <c r="G41" s="11"/>
      <c r="H41" s="12"/>
    </row>
    <row r="42" spans="1:8" s="8" customFormat="1" ht="15.75">
      <c r="A42" s="24" t="s">
        <v>9</v>
      </c>
      <c r="B42" s="24"/>
      <c r="C42" s="24"/>
      <c r="D42" s="6">
        <f>SUM(D7:D41)</f>
        <v>3326030.3200000003</v>
      </c>
      <c r="E42" s="7"/>
      <c r="F42" s="7"/>
      <c r="G42" s="7"/>
      <c r="H42" s="7"/>
    </row>
    <row r="44" spans="3:4" ht="15.75" hidden="1">
      <c r="C44" s="1" t="s">
        <v>75</v>
      </c>
      <c r="D44" s="9"/>
    </row>
    <row r="45" spans="1:4" ht="33.75" customHeight="1" hidden="1">
      <c r="A45" s="20" t="s">
        <v>76</v>
      </c>
      <c r="B45" s="20"/>
      <c r="C45" s="20"/>
      <c r="D45" s="9">
        <f>SUM(D16+D17+D18+D19+D20+D21+D22+D23+D24-63510)</f>
        <v>2774213.1</v>
      </c>
    </row>
    <row r="46" spans="1:4" ht="34.5" customHeight="1" hidden="1">
      <c r="A46" s="20" t="s">
        <v>77</v>
      </c>
      <c r="B46" s="20"/>
      <c r="C46" s="20"/>
      <c r="D46" s="9">
        <f>SUM(D27)</f>
        <v>759500</v>
      </c>
    </row>
    <row r="47" ht="15.75" hidden="1"/>
  </sheetData>
  <sheetProtection/>
  <mergeCells count="12">
    <mergeCell ref="E5:G5"/>
    <mergeCell ref="H5:H6"/>
    <mergeCell ref="A45:C45"/>
    <mergeCell ref="A46:C46"/>
    <mergeCell ref="H9:H14"/>
    <mergeCell ref="A42:C42"/>
    <mergeCell ref="A2:H2"/>
    <mergeCell ref="A3:H3"/>
    <mergeCell ref="A5:A6"/>
    <mergeCell ref="B5:B6"/>
    <mergeCell ref="C5:C6"/>
    <mergeCell ref="D5:D6"/>
  </mergeCells>
  <printOptions/>
  <pageMargins left="0.4724409448818898" right="0.1968503937007874" top="0.1968503937007874" bottom="0.1968503937007874" header="0.5118110236220472" footer="0.3543307086614173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2016-03-03T14:04:54Z</cp:lastPrinted>
  <dcterms:created xsi:type="dcterms:W3CDTF">2004-02-13T11:05:56Z</dcterms:created>
  <dcterms:modified xsi:type="dcterms:W3CDTF">2016-03-03T14:04:57Z</dcterms:modified>
  <cp:category/>
  <cp:version/>
  <cp:contentType/>
  <cp:contentStatus/>
</cp:coreProperties>
</file>