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50" windowHeight="3465"/>
  </bookViews>
  <sheets>
    <sheet name="Лист1" sheetId="1" r:id="rId1"/>
    <sheet name="Лист1 (2)" sheetId="2" r:id="rId2"/>
  </sheets>
  <calcPr calcId="125725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5"/>
  <c r="H16"/>
  <c r="M16"/>
  <c r="L16"/>
  <c r="K16"/>
  <c r="J16"/>
  <c r="I16"/>
  <c r="G16"/>
  <c r="F16"/>
  <c r="E16"/>
  <c r="D16"/>
  <c r="G13"/>
  <c r="I6"/>
  <c r="G6"/>
  <c r="H6"/>
  <c r="G6" i="2"/>
  <c r="H6" s="1"/>
  <c r="F16"/>
  <c r="E16"/>
  <c r="D15"/>
  <c r="G15" s="1"/>
  <c r="H15" s="1"/>
  <c r="D14"/>
  <c r="G14" s="1"/>
  <c r="H14" s="1"/>
  <c r="D13"/>
  <c r="G13" s="1"/>
  <c r="H13" s="1"/>
  <c r="D12"/>
  <c r="G12" s="1"/>
  <c r="H12" s="1"/>
  <c r="D11"/>
  <c r="G11" s="1"/>
  <c r="H11" s="1"/>
  <c r="D10"/>
  <c r="G10" s="1"/>
  <c r="H10" s="1"/>
  <c r="D9"/>
  <c r="G9" s="1"/>
  <c r="H9" s="1"/>
  <c r="D8"/>
  <c r="G8" s="1"/>
  <c r="H8" s="1"/>
  <c r="D7"/>
  <c r="G7" s="1"/>
  <c r="H7" s="1"/>
  <c r="D6"/>
  <c r="D5"/>
  <c r="G5" s="1"/>
  <c r="H5" s="1"/>
  <c r="D4"/>
  <c r="J15" i="1"/>
  <c r="G15"/>
  <c r="J11"/>
  <c r="J10"/>
  <c r="G11"/>
  <c r="G10"/>
  <c r="G9"/>
  <c r="G8"/>
  <c r="J9"/>
  <c r="J8"/>
  <c r="D6"/>
  <c r="J14"/>
  <c r="G14"/>
  <c r="D14"/>
  <c r="D5"/>
  <c r="D8"/>
  <c r="D9"/>
  <c r="D10"/>
  <c r="D11"/>
  <c r="D7"/>
  <c r="D16" i="2" l="1"/>
  <c r="G16" s="1"/>
  <c r="H16" s="1"/>
  <c r="G4"/>
  <c r="H4" s="1"/>
</calcChain>
</file>

<file path=xl/sharedStrings.xml><?xml version="1.0" encoding="utf-8"?>
<sst xmlns="http://schemas.openxmlformats.org/spreadsheetml/2006/main" count="94" uniqueCount="48">
  <si>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</si>
  <si>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</si>
  <si>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</si>
  <si>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</si>
  <si>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</si>
  <si>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</si>
  <si>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</si>
  <si>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</si>
  <si>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</si>
  <si>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</si>
  <si>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</si>
  <si>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</si>
  <si>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1 шт</t>
  </si>
  <si>
    <t xml:space="preserve">Руководитель финансового органа </t>
  </si>
  <si>
    <t xml:space="preserve">Косарева Ю.В. </t>
  </si>
  <si>
    <t>Ремонт участка дороги в дер. Березовик (от д. № 2 по ул. Зеленая в сторону д. 22 по ул. Береговая)</t>
  </si>
  <si>
    <t>чистка водоотводных канав в дер. Березовик по ул. Заречная</t>
  </si>
  <si>
    <t>Ремонт колодца питьевой питьевой воды в пос. Извоз</t>
  </si>
  <si>
    <t xml:space="preserve">Чистка 2х колодцев питьевой воды в п.ст.Жарок </t>
  </si>
  <si>
    <t>Устройство пожарного водоема в п. ст. Ирса</t>
  </si>
  <si>
    <t>Замена светильников в дер. Березовик</t>
  </si>
  <si>
    <t>ИТОГО</t>
  </si>
  <si>
    <t>150м</t>
  </si>
  <si>
    <t>2 шт</t>
  </si>
  <si>
    <t>48 м</t>
  </si>
  <si>
    <t>24 м</t>
  </si>
  <si>
    <t xml:space="preserve">ВРИО Главы администрации </t>
  </si>
  <si>
    <t>Стаховская Е.В.</t>
  </si>
  <si>
    <t>Исполнено за последний квартал 2018 года</t>
  </si>
  <si>
    <t>Ремонт  участка автомобильной дороги местного значения в с. Посадников Остров (от а/дороги "подъезд к селу Посадников Остров" в сторону д. 22)</t>
  </si>
  <si>
    <t>5 шт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</si>
  <si>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</si>
  <si>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</si>
  <si>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465 м/                                                2098кв.м</t>
  </si>
  <si>
    <t>281м/                                             1406 кв.м</t>
  </si>
  <si>
    <t>1406 кв.м.</t>
  </si>
  <si>
    <t xml:space="preserve">Устройство крытой площадки в с. Посадников Остров, </t>
  </si>
  <si>
    <t xml:space="preserve">Ремонт участка дороги местного значения в с. Посадников Остров (от д.№ 28 до дома № 26) </t>
  </si>
  <si>
    <t>Ремонт и чистка колодцев питьевой воды в д. Березовик на ул. Заречная, ул. Зеленая</t>
  </si>
  <si>
    <t>243,4 кв.м</t>
  </si>
  <si>
    <t>Гласман Б.Б. 88136876312</t>
  </si>
  <si>
    <t>Исполнено на 01.10.2018 (нарастающим итогом)</t>
  </si>
  <si>
    <t>Ремонт мостков пос. Извоз</t>
  </si>
  <si>
    <t>Ремонт мостков дер. Мелехово</t>
  </si>
  <si>
    <t>281м/1406 кв.м.</t>
  </si>
  <si>
    <t>444м/2000 кв.м</t>
  </si>
  <si>
    <t>ОТЧЕТ
(ежеквартальный)
о достижении целевых показателей результативности и о расходах бюджета муниципального образования Кусинское сельское поселение Киришского муниципальтного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послений, возникающих при выполнении органами местного самоуправления полномочий по вопросам местного значения, в соотвествии с областным законом от 14 декабря 2012 № 95-оз "О содействии развитию на части территории муниципальных образований Ленинградской области  иных форм местного самоуправления" по состоянию на 01.10.2018 года. 
(нарастающим итогом)</t>
  </si>
  <si>
    <t>Устройство крытой площадки в с. Посадников Остров, д. Березовик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</si>
</sst>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3" fillId="0" borderId="0" xfId="0" applyFont="1"/>
    <xf numFmtId="0" fontId="1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2" fillId="2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9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wrapText="1"/>
    </xf>
    <xf numFmtId="4" fontId="10" fillId="4" borderId="1" xfId="0" applyNumberFormat="1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vertical="center" wrapText="1"/>
    </xf>
    <xf numFmtId="0" fontId="0" fillId="2" borderId="0" xfId="0" applyFill="1"/>
    <xf numFmtId="4" fontId="12" fillId="3" borderId="2" xfId="0" applyNumberFormat="1" applyFont="1" applyFill="1" applyBorder="1" applyAlignment="1">
      <alignment vertical="center" wrapText="1"/>
    </xf>
    <xf numFmtId="4" fontId="1" fillId="0" borderId="0" xfId="0" applyNumberFormat="1" applyFont="1"/>
    <xf numFmtId="4" fontId="0" fillId="0" borderId="0" xfId="0" applyNumberFormat="1"/>
    <xf numFmtId="0" fontId="12" fillId="3" borderId="1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4" fontId="0" fillId="3" borderId="0" xfId="0" applyNumberFormat="1" applyFill="1"/>
    <xf numFmtId="0" fontId="0" fillId="0" borderId="0" xfId="0" applyFont="1"/>
    <xf numFmtId="0" fontId="12" fillId="2" borderId="1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" fontId="8" fillId="0" borderId="0" xfId="0" applyNumberFormat="1" applyFont="1" applyAlignment="1">
      <alignment vertical="center" wrapText="1"/>
    </xf>
    <xf numFmtId="4" fontId="14" fillId="2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45" zoomScaleNormal="145" workbookViewId="0">
      <selection activeCell="Q15" sqref="Q15"/>
    </sheetView>
  </sheetViews>
  <sheetFormatPr defaultRowHeight="15"/>
  <cols>
    <col min="1" max="1" width="17.85546875" customWidth="1"/>
    <col min="2" max="2" width="8.7109375" customWidth="1"/>
    <col min="3" max="3" width="7.140625" customWidth="1"/>
    <col min="4" max="4" width="9.7109375" customWidth="1"/>
    <col min="5" max="5" width="10" bestFit="1" customWidth="1"/>
    <col min="7" max="8" width="10" bestFit="1" customWidth="1"/>
    <col min="10" max="10" width="10" bestFit="1" customWidth="1"/>
    <col min="14" max="14" width="11" customWidth="1"/>
  </cols>
  <sheetData>
    <row r="1" spans="1:14" ht="131.25" customHeight="1" thickBo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</row>
    <row r="2" spans="1:14" ht="66.75" customHeight="1" thickBot="1">
      <c r="A2" s="56" t="s">
        <v>11</v>
      </c>
      <c r="B2" s="56" t="s">
        <v>0</v>
      </c>
      <c r="C2" s="56" t="s">
        <v>1</v>
      </c>
      <c r="D2" s="66" t="s">
        <v>2</v>
      </c>
      <c r="E2" s="67"/>
      <c r="F2" s="68"/>
      <c r="G2" s="69" t="s">
        <v>41</v>
      </c>
      <c r="H2" s="67"/>
      <c r="I2" s="68"/>
      <c r="J2" s="66" t="s">
        <v>28</v>
      </c>
      <c r="K2" s="67"/>
      <c r="L2" s="68"/>
      <c r="M2" s="56" t="s">
        <v>6</v>
      </c>
      <c r="N2" s="1"/>
    </row>
    <row r="3" spans="1:14" ht="59.25" customHeight="1" thickBot="1">
      <c r="A3" s="57"/>
      <c r="B3" s="57"/>
      <c r="C3" s="57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57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s="50" customFormat="1" ht="74.25" customHeight="1" thickBot="1">
      <c r="A5" s="25" t="s">
        <v>15</v>
      </c>
      <c r="B5" s="52" t="s">
        <v>34</v>
      </c>
      <c r="C5" s="52" t="s">
        <v>44</v>
      </c>
      <c r="D5" s="54">
        <f>E5+F5</f>
        <v>300000</v>
      </c>
      <c r="E5" s="54">
        <v>240000</v>
      </c>
      <c r="F5" s="54">
        <v>60000</v>
      </c>
      <c r="G5" s="54">
        <v>300000</v>
      </c>
      <c r="H5" s="54">
        <v>240000</v>
      </c>
      <c r="I5" s="54">
        <v>60000</v>
      </c>
      <c r="J5" s="54">
        <v>90000</v>
      </c>
      <c r="K5" s="54">
        <v>30000</v>
      </c>
      <c r="L5" s="54">
        <v>60000</v>
      </c>
      <c r="M5" s="54">
        <v>0</v>
      </c>
      <c r="N5" s="74">
        <f>E5-H5</f>
        <v>0</v>
      </c>
    </row>
    <row r="6" spans="1:14" s="42" customFormat="1" ht="81.75" customHeight="1" thickBot="1">
      <c r="A6" s="51" t="s">
        <v>29</v>
      </c>
      <c r="B6" s="52" t="s">
        <v>33</v>
      </c>
      <c r="C6" s="52" t="s">
        <v>45</v>
      </c>
      <c r="D6" s="54">
        <f>E6+F6</f>
        <v>1508216</v>
      </c>
      <c r="E6" s="54">
        <v>1206573.8</v>
      </c>
      <c r="F6" s="54">
        <v>301642.2</v>
      </c>
      <c r="G6" s="54">
        <f>H6+I6</f>
        <v>1429534</v>
      </c>
      <c r="H6" s="54">
        <f>E6-M6</f>
        <v>1143627</v>
      </c>
      <c r="I6" s="54">
        <f>301642.2-15735.2</f>
        <v>285907</v>
      </c>
      <c r="J6" s="54">
        <v>285907</v>
      </c>
      <c r="K6" s="54">
        <v>0</v>
      </c>
      <c r="L6" s="54">
        <v>285907</v>
      </c>
      <c r="M6" s="54">
        <v>62946.8</v>
      </c>
      <c r="N6" s="74">
        <f t="shared" ref="N6:N17" si="0">E6-H6</f>
        <v>62946.800000000047</v>
      </c>
    </row>
    <row r="7" spans="1:14" ht="37.5" customHeight="1" thickBot="1">
      <c r="A7" s="26" t="s">
        <v>16</v>
      </c>
      <c r="B7" s="52" t="s">
        <v>22</v>
      </c>
      <c r="C7" s="52">
        <v>0</v>
      </c>
      <c r="D7" s="54">
        <f>E7+F7</f>
        <v>85721</v>
      </c>
      <c r="E7" s="54">
        <v>68576.800000000003</v>
      </c>
      <c r="F7" s="54">
        <v>17144.2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68576.800000000003</v>
      </c>
      <c r="N7" s="74">
        <f t="shared" si="0"/>
        <v>68576.800000000003</v>
      </c>
    </row>
    <row r="8" spans="1:14" ht="33" customHeight="1" thickBot="1">
      <c r="A8" s="26" t="s">
        <v>17</v>
      </c>
      <c r="B8" s="52" t="s">
        <v>12</v>
      </c>
      <c r="C8" s="52" t="s">
        <v>12</v>
      </c>
      <c r="D8" s="54">
        <f t="shared" ref="D8:D11" si="1">E8+F8</f>
        <v>157363</v>
      </c>
      <c r="E8" s="54">
        <v>125890.4</v>
      </c>
      <c r="F8" s="54">
        <v>31472.6</v>
      </c>
      <c r="G8" s="54">
        <f>H8+I8</f>
        <v>157363</v>
      </c>
      <c r="H8" s="54">
        <v>125890.4</v>
      </c>
      <c r="I8" s="54">
        <v>31472.6</v>
      </c>
      <c r="J8" s="54">
        <f>K8+L8</f>
        <v>157363</v>
      </c>
      <c r="K8" s="54">
        <v>125890.4</v>
      </c>
      <c r="L8" s="54">
        <v>31472.6</v>
      </c>
      <c r="M8" s="54">
        <v>0</v>
      </c>
      <c r="N8" s="74">
        <f t="shared" si="0"/>
        <v>0</v>
      </c>
    </row>
    <row r="9" spans="1:14" ht="39.75" customHeight="1" thickBot="1">
      <c r="A9" s="24" t="s">
        <v>18</v>
      </c>
      <c r="B9" s="52" t="s">
        <v>23</v>
      </c>
      <c r="C9" s="52" t="s">
        <v>23</v>
      </c>
      <c r="D9" s="54">
        <f t="shared" si="1"/>
        <v>80000</v>
      </c>
      <c r="E9" s="54">
        <v>64000</v>
      </c>
      <c r="F9" s="54">
        <v>16000</v>
      </c>
      <c r="G9" s="54">
        <f>H9+I9</f>
        <v>80000</v>
      </c>
      <c r="H9" s="54">
        <v>64000</v>
      </c>
      <c r="I9" s="54">
        <v>16000</v>
      </c>
      <c r="J9" s="54">
        <f>K9+L9</f>
        <v>80000</v>
      </c>
      <c r="K9" s="54">
        <v>64000</v>
      </c>
      <c r="L9" s="54">
        <v>16000</v>
      </c>
      <c r="M9" s="54">
        <v>0</v>
      </c>
      <c r="N9" s="74">
        <f t="shared" si="0"/>
        <v>0</v>
      </c>
    </row>
    <row r="10" spans="1:14" ht="30.75" customHeight="1" thickBot="1">
      <c r="A10" s="27" t="s">
        <v>42</v>
      </c>
      <c r="B10" s="52" t="s">
        <v>24</v>
      </c>
      <c r="C10" s="52" t="s">
        <v>24</v>
      </c>
      <c r="D10" s="54">
        <f t="shared" si="1"/>
        <v>320000</v>
      </c>
      <c r="E10" s="54">
        <v>256000</v>
      </c>
      <c r="F10" s="55">
        <v>64000</v>
      </c>
      <c r="G10" s="54">
        <f t="shared" ref="G10:G11" si="2">H10+I10</f>
        <v>320000</v>
      </c>
      <c r="H10" s="54">
        <v>256000</v>
      </c>
      <c r="I10" s="55">
        <v>64000</v>
      </c>
      <c r="J10" s="54">
        <f t="shared" ref="J10:J11" si="3">K10+L10</f>
        <v>320000</v>
      </c>
      <c r="K10" s="54">
        <v>256000</v>
      </c>
      <c r="L10" s="55">
        <v>64000</v>
      </c>
      <c r="M10" s="54">
        <v>0</v>
      </c>
      <c r="N10" s="74">
        <f t="shared" si="0"/>
        <v>0</v>
      </c>
    </row>
    <row r="11" spans="1:14" ht="31.5" customHeight="1" thickBot="1">
      <c r="A11" s="24" t="s">
        <v>43</v>
      </c>
      <c r="B11" s="52" t="s">
        <v>25</v>
      </c>
      <c r="C11" s="52" t="s">
        <v>25</v>
      </c>
      <c r="D11" s="54">
        <f t="shared" si="1"/>
        <v>160000</v>
      </c>
      <c r="E11" s="54">
        <v>128000</v>
      </c>
      <c r="F11" s="55">
        <v>32000</v>
      </c>
      <c r="G11" s="54">
        <f t="shared" si="2"/>
        <v>160000</v>
      </c>
      <c r="H11" s="54">
        <v>128000</v>
      </c>
      <c r="I11" s="55">
        <v>32000</v>
      </c>
      <c r="J11" s="54">
        <f t="shared" si="3"/>
        <v>160000</v>
      </c>
      <c r="K11" s="54">
        <v>128000</v>
      </c>
      <c r="L11" s="55">
        <v>32000</v>
      </c>
      <c r="M11" s="54">
        <v>0</v>
      </c>
      <c r="N11" s="74">
        <f t="shared" si="0"/>
        <v>0</v>
      </c>
    </row>
    <row r="12" spans="1:14" ht="31.5" customHeight="1" thickBot="1">
      <c r="A12" s="24" t="s">
        <v>19</v>
      </c>
      <c r="B12" s="52" t="s">
        <v>12</v>
      </c>
      <c r="C12" s="52" t="s">
        <v>12</v>
      </c>
      <c r="D12" s="54">
        <v>95500</v>
      </c>
      <c r="E12" s="55">
        <v>76400</v>
      </c>
      <c r="F12" s="55">
        <v>19100</v>
      </c>
      <c r="G12" s="54">
        <v>95483</v>
      </c>
      <c r="H12" s="55">
        <v>76386.399999999994</v>
      </c>
      <c r="I12" s="55">
        <v>19096.599999999999</v>
      </c>
      <c r="J12" s="54">
        <v>95483</v>
      </c>
      <c r="K12" s="55">
        <v>76386.399999999994</v>
      </c>
      <c r="L12" s="55">
        <v>19096.599999999999</v>
      </c>
      <c r="M12" s="55">
        <v>13.6</v>
      </c>
      <c r="N12" s="74">
        <f t="shared" si="0"/>
        <v>13.600000000005821</v>
      </c>
    </row>
    <row r="13" spans="1:14" s="50" customFormat="1" ht="35.25" customHeight="1" thickBot="1">
      <c r="A13" s="23" t="s">
        <v>20</v>
      </c>
      <c r="B13" s="53" t="s">
        <v>30</v>
      </c>
      <c r="C13" s="53" t="s">
        <v>30</v>
      </c>
      <c r="D13" s="54">
        <v>97000</v>
      </c>
      <c r="E13" s="55">
        <v>77600</v>
      </c>
      <c r="F13" s="55">
        <v>19400</v>
      </c>
      <c r="G13" s="55">
        <f>H13+I13</f>
        <v>96816.97</v>
      </c>
      <c r="H13" s="55">
        <v>77453.570000000007</v>
      </c>
      <c r="I13" s="55">
        <v>19363.400000000001</v>
      </c>
      <c r="J13" s="55">
        <v>0</v>
      </c>
      <c r="K13" s="55">
        <v>0</v>
      </c>
      <c r="L13" s="55">
        <v>0</v>
      </c>
      <c r="M13" s="75">
        <v>146.43</v>
      </c>
      <c r="N13" s="74">
        <f t="shared" si="0"/>
        <v>146.42999999999302</v>
      </c>
    </row>
    <row r="14" spans="1:14" s="42" customFormat="1" ht="48.75" customHeight="1" thickBot="1">
      <c r="A14" s="27" t="s">
        <v>37</v>
      </c>
      <c r="B14" s="53" t="s">
        <v>39</v>
      </c>
      <c r="C14" s="53">
        <v>0</v>
      </c>
      <c r="D14" s="54">
        <f>E14+F14</f>
        <v>98000</v>
      </c>
      <c r="E14" s="55">
        <v>78399</v>
      </c>
      <c r="F14" s="55">
        <v>19601</v>
      </c>
      <c r="G14" s="55">
        <f>H14+I14</f>
        <v>0</v>
      </c>
      <c r="H14" s="55">
        <v>0</v>
      </c>
      <c r="I14" s="55">
        <v>0</v>
      </c>
      <c r="J14" s="55">
        <f>K14+L14</f>
        <v>0</v>
      </c>
      <c r="K14" s="55">
        <v>0</v>
      </c>
      <c r="L14" s="55">
        <v>0</v>
      </c>
      <c r="M14" s="55">
        <v>78399</v>
      </c>
      <c r="N14" s="74">
        <f t="shared" si="0"/>
        <v>78399</v>
      </c>
    </row>
    <row r="15" spans="1:14" ht="57" customHeight="1" thickBot="1">
      <c r="A15" s="24" t="s">
        <v>47</v>
      </c>
      <c r="B15" s="53" t="s">
        <v>23</v>
      </c>
      <c r="C15" s="53">
        <v>0</v>
      </c>
      <c r="D15" s="54">
        <v>223200</v>
      </c>
      <c r="E15" s="55">
        <v>178560</v>
      </c>
      <c r="F15" s="55">
        <v>44640</v>
      </c>
      <c r="G15" s="55">
        <f>H15+I15</f>
        <v>0</v>
      </c>
      <c r="H15" s="55">
        <v>0</v>
      </c>
      <c r="I15" s="55">
        <v>0</v>
      </c>
      <c r="J15" s="55">
        <f>K15+L15</f>
        <v>0</v>
      </c>
      <c r="K15" s="55">
        <v>0</v>
      </c>
      <c r="L15" s="55">
        <v>0</v>
      </c>
      <c r="M15" s="55">
        <v>178560</v>
      </c>
      <c r="N15" s="74">
        <f t="shared" si="0"/>
        <v>178560</v>
      </c>
    </row>
    <row r="16" spans="1:14" ht="15.75" customHeight="1" thickBot="1">
      <c r="A16" s="12" t="s">
        <v>21</v>
      </c>
      <c r="B16" s="11"/>
      <c r="C16" s="22"/>
      <c r="D16" s="36">
        <f t="shared" ref="D16:M16" si="4">SUM(D5:D15)</f>
        <v>3125000</v>
      </c>
      <c r="E16" s="36">
        <f t="shared" si="4"/>
        <v>2500000</v>
      </c>
      <c r="F16" s="36">
        <f t="shared" si="4"/>
        <v>625000</v>
      </c>
      <c r="G16" s="36">
        <f t="shared" si="4"/>
        <v>2639196.9700000002</v>
      </c>
      <c r="H16" s="36">
        <f>SUM(H5:H15)</f>
        <v>2111357.3699999996</v>
      </c>
      <c r="I16" s="36">
        <f t="shared" si="4"/>
        <v>527839.6</v>
      </c>
      <c r="J16" s="36">
        <f t="shared" si="4"/>
        <v>1188753</v>
      </c>
      <c r="K16" s="36">
        <f t="shared" si="4"/>
        <v>680276.8</v>
      </c>
      <c r="L16" s="36">
        <f t="shared" si="4"/>
        <v>508476.19999999995</v>
      </c>
      <c r="M16" s="36">
        <f t="shared" si="4"/>
        <v>388642.63</v>
      </c>
      <c r="N16" s="74">
        <f t="shared" si="0"/>
        <v>388642.63000000035</v>
      </c>
    </row>
    <row r="17" spans="1:14" ht="15.75" hidden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74">
        <f t="shared" si="0"/>
        <v>0</v>
      </c>
    </row>
    <row r="18" spans="1:14" ht="13.5" customHeight="1">
      <c r="A18" s="60"/>
      <c r="B18" s="60"/>
      <c r="C18" s="60"/>
      <c r="D18" s="60"/>
      <c r="E18" s="60"/>
      <c r="F18" s="60"/>
      <c r="G18" s="14"/>
      <c r="H18" s="14"/>
      <c r="I18" s="15"/>
      <c r="J18" s="15"/>
      <c r="K18" s="16"/>
      <c r="L18" s="16"/>
      <c r="M18" s="13"/>
    </row>
    <row r="19" spans="1:14" hidden="1">
      <c r="A19" s="6"/>
      <c r="B19" s="6"/>
      <c r="C19" s="6"/>
      <c r="D19" s="6"/>
      <c r="E19" s="6"/>
      <c r="F19" s="6"/>
      <c r="G19" s="6"/>
      <c r="H19" s="6"/>
      <c r="I19" s="17"/>
      <c r="J19" s="17"/>
      <c r="K19" s="17"/>
      <c r="L19" s="17"/>
      <c r="M19" s="13"/>
    </row>
    <row r="20" spans="1:14" hidden="1">
      <c r="A20" s="6"/>
      <c r="B20" s="6"/>
      <c r="C20" s="6"/>
      <c r="D20" s="6"/>
      <c r="E20" s="6"/>
      <c r="F20" s="6"/>
      <c r="G20" s="6"/>
      <c r="H20" s="6"/>
      <c r="I20" s="17"/>
      <c r="J20" s="17"/>
      <c r="K20" s="17"/>
      <c r="L20" s="17"/>
      <c r="M20" s="13"/>
    </row>
    <row r="21" spans="1:14">
      <c r="A21" s="18" t="s">
        <v>26</v>
      </c>
      <c r="B21" s="18"/>
      <c r="C21" s="6"/>
      <c r="D21" s="44"/>
      <c r="E21" s="6"/>
      <c r="F21" s="6"/>
      <c r="G21" s="6"/>
      <c r="H21" s="6"/>
      <c r="I21" s="61" t="s">
        <v>31</v>
      </c>
      <c r="J21" s="61"/>
      <c r="K21" s="61"/>
      <c r="L21" s="61"/>
      <c r="M21" s="13"/>
    </row>
    <row r="22" spans="1:14">
      <c r="A22" s="18"/>
      <c r="B22" s="18"/>
      <c r="C22" s="63"/>
      <c r="D22" s="63"/>
      <c r="E22" s="63" t="s">
        <v>27</v>
      </c>
      <c r="F22" s="64"/>
      <c r="G22" s="64"/>
      <c r="H22" s="19"/>
      <c r="I22" s="62"/>
      <c r="J22" s="62"/>
      <c r="K22" s="62"/>
      <c r="L22" s="62"/>
      <c r="M22" s="13"/>
    </row>
    <row r="23" spans="1:14">
      <c r="A23" s="6"/>
      <c r="B23" s="6"/>
      <c r="C23" s="65" t="s">
        <v>7</v>
      </c>
      <c r="D23" s="65"/>
      <c r="E23" s="65" t="s">
        <v>8</v>
      </c>
      <c r="F23" s="65"/>
      <c r="G23" s="65"/>
      <c r="H23" s="20"/>
      <c r="I23" s="62"/>
      <c r="J23" s="62"/>
      <c r="K23" s="62"/>
      <c r="L23" s="62"/>
      <c r="M23" s="13"/>
    </row>
    <row r="24" spans="1:14" ht="23.25">
      <c r="A24" s="21" t="s">
        <v>13</v>
      </c>
      <c r="B24" s="21"/>
      <c r="C24" s="64"/>
      <c r="D24" s="64"/>
      <c r="E24" s="63" t="s">
        <v>14</v>
      </c>
      <c r="F24" s="63"/>
      <c r="G24" s="63"/>
      <c r="H24" s="6"/>
      <c r="I24" s="62"/>
      <c r="J24" s="62"/>
      <c r="K24" s="62"/>
      <c r="L24" s="62"/>
      <c r="M24" s="13"/>
    </row>
    <row r="25" spans="1:14">
      <c r="A25" s="6"/>
      <c r="B25" s="6"/>
      <c r="C25" s="65" t="s">
        <v>7</v>
      </c>
      <c r="D25" s="65"/>
      <c r="E25" s="65" t="s">
        <v>8</v>
      </c>
      <c r="F25" s="65"/>
      <c r="G25" s="65"/>
      <c r="H25" s="6"/>
      <c r="I25" s="72"/>
      <c r="J25" s="72"/>
      <c r="K25" s="73"/>
      <c r="L25" s="73"/>
      <c r="M25" s="13"/>
    </row>
    <row r="26" spans="1:14">
      <c r="A26" s="7"/>
      <c r="B26" s="7"/>
      <c r="C26" s="8"/>
      <c r="D26" s="8"/>
      <c r="E26" s="8"/>
      <c r="F26" s="8"/>
      <c r="G26" s="8"/>
      <c r="H26" s="7"/>
      <c r="I26" s="71" t="s">
        <v>32</v>
      </c>
      <c r="J26" s="71"/>
      <c r="K26" s="71"/>
      <c r="L26" s="71"/>
    </row>
    <row r="27" spans="1:14" ht="1.5" customHeight="1">
      <c r="A27" s="7"/>
      <c r="B27" s="7"/>
      <c r="C27" s="8"/>
      <c r="D27" s="8"/>
      <c r="E27" s="8"/>
      <c r="F27" s="7"/>
      <c r="G27" s="7"/>
      <c r="H27" s="9"/>
      <c r="I27" s="9"/>
      <c r="J27" s="9"/>
      <c r="K27" s="9"/>
      <c r="L27" s="9"/>
    </row>
    <row r="28" spans="1:14">
      <c r="A28" s="6" t="s">
        <v>9</v>
      </c>
      <c r="B28" s="6"/>
      <c r="C28" s="70" t="s">
        <v>40</v>
      </c>
      <c r="D28" s="70"/>
      <c r="E28" s="70"/>
      <c r="F28" s="7"/>
      <c r="G28" s="7"/>
      <c r="H28" s="7"/>
      <c r="I28" s="7"/>
      <c r="J28" s="7"/>
      <c r="K28" s="7"/>
      <c r="L28" s="7"/>
    </row>
    <row r="29" spans="1:14">
      <c r="A29" s="6" t="s">
        <v>10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</row>
    <row r="30" spans="1:14">
      <c r="A30" s="6"/>
      <c r="B30" s="6"/>
      <c r="C30" s="6"/>
      <c r="D30" s="6"/>
      <c r="E30" s="6"/>
      <c r="F30" s="10"/>
      <c r="G30" s="10"/>
      <c r="H30" s="10"/>
      <c r="I30" s="10"/>
      <c r="J30" s="10"/>
      <c r="K30" s="10"/>
      <c r="L30" s="10"/>
    </row>
    <row r="31" spans="1:14">
      <c r="A31" s="7"/>
      <c r="B31" s="7"/>
      <c r="C31" s="7"/>
      <c r="D31" s="7"/>
      <c r="E31" s="7"/>
      <c r="F31" s="10"/>
      <c r="G31" s="10"/>
      <c r="H31" s="10"/>
      <c r="I31" s="10"/>
      <c r="J31" s="10"/>
      <c r="K31" s="10"/>
      <c r="L31" s="10"/>
    </row>
  </sheetData>
  <mergeCells count="23">
    <mergeCell ref="C28:E28"/>
    <mergeCell ref="I26:J26"/>
    <mergeCell ref="K26:L26"/>
    <mergeCell ref="J2:L2"/>
    <mergeCell ref="C25:D25"/>
    <mergeCell ref="E25:G25"/>
    <mergeCell ref="I25:J25"/>
    <mergeCell ref="K25:L25"/>
    <mergeCell ref="E24:G24"/>
    <mergeCell ref="M2:M3"/>
    <mergeCell ref="A1:M1"/>
    <mergeCell ref="A18:F18"/>
    <mergeCell ref="I21:L24"/>
    <mergeCell ref="C22:D22"/>
    <mergeCell ref="E22:G22"/>
    <mergeCell ref="C23:D23"/>
    <mergeCell ref="E23:G23"/>
    <mergeCell ref="C24:D24"/>
    <mergeCell ref="A2:A3"/>
    <mergeCell ref="B2:B3"/>
    <mergeCell ref="C2:C3"/>
    <mergeCell ref="D2:F2"/>
    <mergeCell ref="G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opLeftCell="A4" zoomScaleNormal="100" workbookViewId="0">
      <selection activeCell="E5" sqref="E5"/>
    </sheetView>
  </sheetViews>
  <sheetFormatPr defaultRowHeight="15"/>
  <cols>
    <col min="1" max="1" width="17.85546875" customWidth="1"/>
    <col min="2" max="2" width="8.7109375" customWidth="1"/>
    <col min="3" max="3" width="6.7109375" customWidth="1"/>
    <col min="4" max="4" width="9.7109375" customWidth="1"/>
  </cols>
  <sheetData>
    <row r="1" spans="1:8" ht="66.75" customHeight="1" thickBot="1">
      <c r="A1" s="56" t="s">
        <v>11</v>
      </c>
      <c r="B1" s="56" t="s">
        <v>0</v>
      </c>
      <c r="C1" s="56" t="s">
        <v>1</v>
      </c>
      <c r="D1" s="66" t="s">
        <v>2</v>
      </c>
      <c r="E1" s="67"/>
      <c r="F1" s="68"/>
      <c r="G1" s="1"/>
    </row>
    <row r="2" spans="1:8" ht="53.25" thickBot="1">
      <c r="A2" s="57"/>
      <c r="B2" s="57"/>
      <c r="C2" s="57"/>
      <c r="D2" s="4" t="s">
        <v>3</v>
      </c>
      <c r="E2" s="5" t="s">
        <v>4</v>
      </c>
      <c r="F2" s="5" t="s">
        <v>5</v>
      </c>
      <c r="G2" s="1"/>
    </row>
    <row r="3" spans="1:8" ht="16.5" thickBot="1">
      <c r="A3" s="2">
        <v>1</v>
      </c>
      <c r="B3" s="3">
        <v>2</v>
      </c>
      <c r="C3" s="3">
        <v>3</v>
      </c>
      <c r="D3" s="2">
        <v>4</v>
      </c>
      <c r="E3" s="3">
        <v>5</v>
      </c>
      <c r="F3" s="3">
        <v>6</v>
      </c>
      <c r="G3" s="1"/>
    </row>
    <row r="4" spans="1:8" ht="74.25" customHeight="1" thickBot="1">
      <c r="A4" s="25" t="s">
        <v>15</v>
      </c>
      <c r="B4" s="30" t="s">
        <v>34</v>
      </c>
      <c r="C4" s="30" t="s">
        <v>35</v>
      </c>
      <c r="D4" s="32">
        <f>E4+F4</f>
        <v>300000</v>
      </c>
      <c r="E4" s="32">
        <v>240000</v>
      </c>
      <c r="F4" s="32">
        <v>60000</v>
      </c>
      <c r="G4" s="1">
        <f>D4*80%</f>
        <v>240000</v>
      </c>
      <c r="H4" s="45">
        <f>E4-G4</f>
        <v>0</v>
      </c>
    </row>
    <row r="5" spans="1:8" ht="73.150000000000006" customHeight="1" thickBot="1">
      <c r="A5" s="38" t="s">
        <v>29</v>
      </c>
      <c r="B5" s="39" t="s">
        <v>33</v>
      </c>
      <c r="C5" s="39">
        <v>0</v>
      </c>
      <c r="D5" s="40">
        <f>E5+F5</f>
        <v>1508216</v>
      </c>
      <c r="E5" s="41">
        <v>1206572.8</v>
      </c>
      <c r="F5" s="41">
        <v>301643.2</v>
      </c>
      <c r="G5" s="1">
        <f t="shared" ref="G5:G16" si="0">D5*80%</f>
        <v>1206572.8</v>
      </c>
      <c r="H5" s="45">
        <f t="shared" ref="H5:H16" si="1">E5-G5</f>
        <v>0</v>
      </c>
    </row>
    <row r="6" spans="1:8" ht="37.5" customHeight="1" thickBot="1">
      <c r="A6" s="26" t="s">
        <v>16</v>
      </c>
      <c r="B6" s="28" t="s">
        <v>22</v>
      </c>
      <c r="C6" s="28">
        <v>0</v>
      </c>
      <c r="D6" s="33">
        <f>E6+F6</f>
        <v>85721</v>
      </c>
      <c r="E6" s="33">
        <v>68576.800000000003</v>
      </c>
      <c r="F6" s="33">
        <v>17144.2</v>
      </c>
      <c r="G6" s="1">
        <f t="shared" si="0"/>
        <v>68576.800000000003</v>
      </c>
      <c r="H6" s="45">
        <f t="shared" si="1"/>
        <v>0</v>
      </c>
    </row>
    <row r="7" spans="1:8" ht="33" customHeight="1" thickBot="1">
      <c r="A7" s="26" t="s">
        <v>17</v>
      </c>
      <c r="B7" s="28" t="s">
        <v>12</v>
      </c>
      <c r="C7" s="28">
        <v>0</v>
      </c>
      <c r="D7" s="33">
        <f t="shared" ref="D7:D11" si="2">E7+F7</f>
        <v>157363</v>
      </c>
      <c r="E7" s="33">
        <v>125890.4</v>
      </c>
      <c r="F7" s="33">
        <v>31472.6</v>
      </c>
      <c r="G7" s="1">
        <f t="shared" si="0"/>
        <v>125890.40000000001</v>
      </c>
      <c r="H7" s="45">
        <f t="shared" si="1"/>
        <v>0</v>
      </c>
    </row>
    <row r="8" spans="1:8" ht="39.75" customHeight="1" thickBot="1">
      <c r="A8" s="24" t="s">
        <v>18</v>
      </c>
      <c r="B8" s="28" t="s">
        <v>23</v>
      </c>
      <c r="C8" s="28">
        <v>0</v>
      </c>
      <c r="D8" s="33">
        <f t="shared" si="2"/>
        <v>80000</v>
      </c>
      <c r="E8" s="33">
        <v>64000</v>
      </c>
      <c r="F8" s="33">
        <v>16000</v>
      </c>
      <c r="G8" s="1">
        <f t="shared" si="0"/>
        <v>64000</v>
      </c>
      <c r="H8" s="45">
        <f t="shared" si="1"/>
        <v>0</v>
      </c>
    </row>
    <row r="9" spans="1:8" ht="30.75" customHeight="1" thickBot="1">
      <c r="A9" s="27" t="s">
        <v>42</v>
      </c>
      <c r="B9" s="28" t="s">
        <v>24</v>
      </c>
      <c r="C9" s="28">
        <v>0</v>
      </c>
      <c r="D9" s="33">
        <f t="shared" si="2"/>
        <v>320000</v>
      </c>
      <c r="E9" s="33">
        <v>256000</v>
      </c>
      <c r="F9" s="34">
        <v>64000</v>
      </c>
      <c r="G9" s="1">
        <f t="shared" si="0"/>
        <v>256000</v>
      </c>
      <c r="H9" s="45">
        <f t="shared" si="1"/>
        <v>0</v>
      </c>
    </row>
    <row r="10" spans="1:8" ht="31.5" customHeight="1" thickBot="1">
      <c r="A10" s="24" t="s">
        <v>43</v>
      </c>
      <c r="B10" s="28" t="s">
        <v>25</v>
      </c>
      <c r="C10" s="28">
        <v>0</v>
      </c>
      <c r="D10" s="33">
        <f t="shared" si="2"/>
        <v>160000</v>
      </c>
      <c r="E10" s="33">
        <v>128000</v>
      </c>
      <c r="F10" s="34">
        <v>32000</v>
      </c>
      <c r="G10" s="1">
        <f t="shared" si="0"/>
        <v>128000</v>
      </c>
      <c r="H10" s="45">
        <f t="shared" si="1"/>
        <v>0</v>
      </c>
    </row>
    <row r="11" spans="1:8" ht="31.5" customHeight="1" thickBot="1">
      <c r="A11" s="24" t="s">
        <v>19</v>
      </c>
      <c r="B11" s="28" t="s">
        <v>12</v>
      </c>
      <c r="C11" s="28">
        <v>0</v>
      </c>
      <c r="D11" s="33">
        <f t="shared" si="2"/>
        <v>95483</v>
      </c>
      <c r="E11" s="34">
        <v>76386.399999999994</v>
      </c>
      <c r="F11" s="34">
        <v>19096.599999999999</v>
      </c>
      <c r="G11" s="1">
        <f t="shared" si="0"/>
        <v>76386.400000000009</v>
      </c>
      <c r="H11" s="45">
        <f t="shared" si="1"/>
        <v>0</v>
      </c>
    </row>
    <row r="12" spans="1:8" ht="35.25" customHeight="1" thickBot="1">
      <c r="A12" s="23" t="s">
        <v>20</v>
      </c>
      <c r="B12" s="31" t="s">
        <v>30</v>
      </c>
      <c r="C12" s="31">
        <v>5</v>
      </c>
      <c r="D12" s="32">
        <f>E12+F12</f>
        <v>96816.97</v>
      </c>
      <c r="E12" s="35">
        <v>77453.570000000007</v>
      </c>
      <c r="F12" s="35">
        <v>19363.400000000001</v>
      </c>
      <c r="G12" s="1">
        <f t="shared" si="0"/>
        <v>77453.576000000001</v>
      </c>
      <c r="H12" s="45">
        <f t="shared" si="1"/>
        <v>-5.9999999939464033E-3</v>
      </c>
    </row>
    <row r="13" spans="1:8" s="42" customFormat="1" ht="48.75" customHeight="1" thickBot="1">
      <c r="A13" s="46" t="s">
        <v>37</v>
      </c>
      <c r="B13" s="47" t="s">
        <v>39</v>
      </c>
      <c r="C13" s="47"/>
      <c r="D13" s="37">
        <f>E13+F13</f>
        <v>98000</v>
      </c>
      <c r="E13" s="43">
        <v>78399</v>
      </c>
      <c r="F13" s="43">
        <v>19601</v>
      </c>
      <c r="G13" s="48">
        <f t="shared" si="0"/>
        <v>78400</v>
      </c>
      <c r="H13" s="49">
        <f t="shared" si="1"/>
        <v>-1</v>
      </c>
    </row>
    <row r="14" spans="1:8" ht="57" customHeight="1" thickBot="1">
      <c r="A14" s="24" t="s">
        <v>38</v>
      </c>
      <c r="B14" s="29" t="s">
        <v>23</v>
      </c>
      <c r="C14" s="29"/>
      <c r="D14" s="33">
        <f>E14+F14</f>
        <v>123500.03</v>
      </c>
      <c r="E14" s="34">
        <v>98800.03</v>
      </c>
      <c r="F14" s="34">
        <v>24700</v>
      </c>
      <c r="G14" s="1">
        <f t="shared" si="0"/>
        <v>98800.024000000005</v>
      </c>
      <c r="H14" s="45">
        <f t="shared" si="1"/>
        <v>5.9999999939464033E-3</v>
      </c>
    </row>
    <row r="15" spans="1:8" ht="61.5" customHeight="1" thickBot="1">
      <c r="A15" s="24" t="s">
        <v>36</v>
      </c>
      <c r="B15" s="29" t="s">
        <v>12</v>
      </c>
      <c r="C15" s="29">
        <v>0</v>
      </c>
      <c r="D15" s="33">
        <f>E15+F15</f>
        <v>99900</v>
      </c>
      <c r="E15" s="33">
        <v>79920</v>
      </c>
      <c r="F15" s="33">
        <v>19980</v>
      </c>
      <c r="G15" s="1">
        <f t="shared" si="0"/>
        <v>79920</v>
      </c>
      <c r="H15" s="45">
        <f t="shared" si="1"/>
        <v>0</v>
      </c>
    </row>
    <row r="16" spans="1:8" ht="15.75" customHeight="1" thickBot="1">
      <c r="A16" s="12" t="s">
        <v>21</v>
      </c>
      <c r="B16" s="11"/>
      <c r="C16" s="22"/>
      <c r="D16" s="36">
        <f>SUM(D4:D15)</f>
        <v>3125000</v>
      </c>
      <c r="E16" s="36">
        <f>SUM(E4:E15)</f>
        <v>2499998.9999999995</v>
      </c>
      <c r="F16" s="36">
        <f>SUM(F4:F15)</f>
        <v>625001</v>
      </c>
      <c r="G16" s="1">
        <f t="shared" si="0"/>
        <v>2500000</v>
      </c>
      <c r="H16" s="45">
        <f t="shared" si="1"/>
        <v>-1.0000000004656613</v>
      </c>
    </row>
    <row r="17" spans="1:6" hidden="1">
      <c r="A17" s="13"/>
      <c r="B17" s="13"/>
      <c r="C17" s="13"/>
      <c r="D17" s="13"/>
      <c r="E17" s="13"/>
      <c r="F17" s="13"/>
    </row>
    <row r="18" spans="1:6" ht="13.5" customHeight="1">
      <c r="A18" s="60"/>
      <c r="B18" s="60"/>
      <c r="C18" s="60"/>
      <c r="D18" s="60"/>
      <c r="E18" s="60"/>
      <c r="F18" s="60"/>
    </row>
    <row r="19" spans="1:6" hidden="1">
      <c r="A19" s="6"/>
      <c r="B19" s="6"/>
      <c r="C19" s="6"/>
      <c r="D19" s="6"/>
      <c r="E19" s="6"/>
      <c r="F19" s="6"/>
    </row>
    <row r="20" spans="1:6" hidden="1">
      <c r="A20" s="6"/>
      <c r="B20" s="6"/>
      <c r="C20" s="6"/>
      <c r="D20" s="6"/>
      <c r="E20" s="6"/>
      <c r="F20" s="6"/>
    </row>
  </sheetData>
  <mergeCells count="5">
    <mergeCell ref="A18:F18"/>
    <mergeCell ref="A1:A2"/>
    <mergeCell ref="B1:B2"/>
    <mergeCell ref="C1:C2"/>
    <mergeCell ref="D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Loktinaa</cp:lastModifiedBy>
  <cp:lastPrinted>2018-09-28T09:45:49Z</cp:lastPrinted>
  <dcterms:created xsi:type="dcterms:W3CDTF">2016-06-22T07:13:33Z</dcterms:created>
  <dcterms:modified xsi:type="dcterms:W3CDTF">2018-10-01T14:15:54Z</dcterms:modified>
</cp:coreProperties>
</file>